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Форма 19 Финансовый план\"/>
    </mc:Choice>
  </mc:AlternateContent>
  <xr:revisionPtr revIDLastSave="0" documentId="13_ncr:1_{AFA9843E-F926-4071-8940-6E333BBF3C78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S320" i="13" l="1"/>
  <c r="S312" i="13" s="1"/>
  <c r="R320" i="13"/>
  <c r="Q320" i="13"/>
  <c r="P320" i="13"/>
  <c r="O320" i="13"/>
  <c r="N320" i="13"/>
  <c r="M320" i="13"/>
  <c r="L320" i="13"/>
  <c r="K320" i="13"/>
  <c r="J320" i="13"/>
  <c r="J312" i="13" s="1"/>
  <c r="I320" i="13"/>
  <c r="I312" i="13" s="1"/>
  <c r="H320" i="13"/>
  <c r="H312" i="13" s="1"/>
  <c r="G320" i="13"/>
  <c r="G312" i="13" s="1"/>
  <c r="F320" i="13"/>
  <c r="E320" i="13"/>
  <c r="D320" i="13"/>
  <c r="D312" i="13" s="1"/>
  <c r="R312" i="13"/>
  <c r="Q312" i="13"/>
  <c r="P312" i="13"/>
  <c r="O312" i="13"/>
  <c r="N312" i="13"/>
  <c r="M312" i="13"/>
  <c r="L312" i="13"/>
  <c r="K312" i="13"/>
  <c r="F312" i="13"/>
  <c r="E312" i="13"/>
  <c r="S156" i="13"/>
  <c r="S146" i="13"/>
  <c r="S141" i="13"/>
  <c r="S131" i="13"/>
  <c r="S130" i="13"/>
  <c r="S105" i="13"/>
  <c r="S96" i="13" s="1"/>
  <c r="S124" i="13" s="1"/>
  <c r="S97" i="13"/>
  <c r="S95" i="13"/>
  <c r="S129" i="13" s="1"/>
  <c r="S159" i="13" s="1"/>
  <c r="S90" i="13"/>
  <c r="S81" i="13"/>
  <c r="S73" i="13"/>
  <c r="S70" i="13"/>
  <c r="S64" i="13"/>
  <c r="S57" i="13"/>
  <c r="S51" i="13"/>
  <c r="S50" i="13"/>
  <c r="S48" i="13"/>
  <c r="S33" i="13" s="1"/>
  <c r="S19" i="13"/>
  <c r="S18" i="13"/>
  <c r="Q156" i="13"/>
  <c r="Q146" i="13"/>
  <c r="Q141" i="13"/>
  <c r="Q131" i="13"/>
  <c r="Q130" i="13"/>
  <c r="Q129" i="13"/>
  <c r="Q159" i="13" s="1"/>
  <c r="Q105" i="13"/>
  <c r="Q97" i="13"/>
  <c r="Q96" i="13" s="1"/>
  <c r="Q95" i="13"/>
  <c r="Q90" i="13"/>
  <c r="Q81" i="13"/>
  <c r="Q73" i="13"/>
  <c r="Q70" i="13"/>
  <c r="Q64" i="13"/>
  <c r="Q57" i="13"/>
  <c r="Q51" i="13"/>
  <c r="Q50" i="13"/>
  <c r="Q48" i="13" s="1"/>
  <c r="Q33" i="13" s="1"/>
  <c r="Q19" i="13"/>
  <c r="Q18" i="13"/>
  <c r="O156" i="13"/>
  <c r="O146" i="13"/>
  <c r="O141" i="13"/>
  <c r="O131" i="13"/>
  <c r="O130" i="13"/>
  <c r="O129" i="13"/>
  <c r="O159" i="13" s="1"/>
  <c r="O124" i="13"/>
  <c r="O115" i="13" s="1"/>
  <c r="O166" i="13" s="1"/>
  <c r="O171" i="13" s="1"/>
  <c r="O105" i="13"/>
  <c r="O97" i="13"/>
  <c r="O96" i="13"/>
  <c r="O95" i="13"/>
  <c r="O90" i="13"/>
  <c r="O81" i="13" s="1"/>
  <c r="O73" i="13"/>
  <c r="O70" i="13"/>
  <c r="O64" i="13"/>
  <c r="O57" i="13"/>
  <c r="O51" i="13"/>
  <c r="O50" i="13"/>
  <c r="O48" i="13" s="1"/>
  <c r="O33" i="13" s="1"/>
  <c r="O19" i="13"/>
  <c r="O18" i="13"/>
  <c r="M156" i="13"/>
  <c r="M146" i="13"/>
  <c r="M141" i="13"/>
  <c r="M131" i="13"/>
  <c r="M130" i="13"/>
  <c r="M105" i="13"/>
  <c r="M97" i="13"/>
  <c r="M96" i="13"/>
  <c r="M95" i="13"/>
  <c r="M129" i="13" s="1"/>
  <c r="M159" i="13" s="1"/>
  <c r="M90" i="13"/>
  <c r="M81" i="13" s="1"/>
  <c r="M73" i="13"/>
  <c r="M70" i="13"/>
  <c r="M64" i="13"/>
  <c r="M57" i="13"/>
  <c r="M51" i="13"/>
  <c r="M50" i="13"/>
  <c r="M48" i="13" s="1"/>
  <c r="M33" i="13" s="1"/>
  <c r="M19" i="13"/>
  <c r="M18" i="13"/>
  <c r="R171" i="13"/>
  <c r="P171" i="13"/>
  <c r="N171" i="13"/>
  <c r="L171" i="13"/>
  <c r="K171" i="13"/>
  <c r="J171" i="13"/>
  <c r="I171" i="13"/>
  <c r="H171" i="13"/>
  <c r="G171" i="13"/>
  <c r="F171" i="13"/>
  <c r="E171" i="13"/>
  <c r="D171" i="13"/>
  <c r="S154" i="13" l="1"/>
  <c r="S145" i="13" s="1"/>
  <c r="S164" i="13" s="1"/>
  <c r="S160" i="13" s="1"/>
  <c r="S115" i="13"/>
  <c r="S166" i="13" s="1"/>
  <c r="S171" i="13" s="1"/>
  <c r="Q124" i="13"/>
  <c r="M124" i="13"/>
  <c r="O154" i="13"/>
  <c r="O145" i="13" s="1"/>
  <c r="O164" i="13" s="1"/>
  <c r="O160" i="13" s="1"/>
  <c r="E166" i="13"/>
  <c r="M115" i="13" l="1"/>
  <c r="M166" i="13" s="1"/>
  <c r="M171" i="13" s="1"/>
  <c r="M154" i="13"/>
  <c r="M145" i="13" s="1"/>
  <c r="M164" i="13" s="1"/>
  <c r="M160" i="13" s="1"/>
  <c r="Q154" i="13"/>
  <c r="Q145" i="13" s="1"/>
  <c r="Q164" i="13" s="1"/>
  <c r="Q160" i="13" s="1"/>
  <c r="Q115" i="13"/>
  <c r="Q166" i="13" s="1"/>
  <c r="Q171" i="13" s="1"/>
  <c r="T248" i="13"/>
  <c r="T249" i="13"/>
  <c r="U249" i="13"/>
  <c r="T250" i="13"/>
  <c r="U250" i="13"/>
  <c r="T251" i="13"/>
  <c r="U251" i="13"/>
  <c r="T252" i="13"/>
  <c r="U252" i="13"/>
  <c r="T253" i="13"/>
  <c r="U253" i="13"/>
  <c r="T254" i="13"/>
  <c r="U254" i="13"/>
  <c r="T255" i="13"/>
  <c r="U255" i="13"/>
  <c r="T256" i="13"/>
  <c r="T257" i="13"/>
  <c r="U257" i="13"/>
  <c r="T258" i="13"/>
  <c r="U258" i="13"/>
  <c r="J208" i="13"/>
  <c r="K208" i="13"/>
  <c r="L208" i="13"/>
  <c r="M208" i="13"/>
  <c r="N208" i="13"/>
  <c r="O208" i="13"/>
  <c r="P208" i="13"/>
  <c r="Q208" i="13"/>
  <c r="R208" i="13"/>
  <c r="S208" i="13"/>
  <c r="J198" i="13"/>
  <c r="K198" i="13"/>
  <c r="L198" i="13"/>
  <c r="M198" i="13"/>
  <c r="N198" i="13"/>
  <c r="O198" i="13"/>
  <c r="P198" i="13"/>
  <c r="Q198" i="13"/>
  <c r="R198" i="13"/>
  <c r="S198" i="13"/>
  <c r="J194" i="13"/>
  <c r="K194" i="13"/>
  <c r="L194" i="13"/>
  <c r="M194" i="13"/>
  <c r="N194" i="13"/>
  <c r="O194" i="13"/>
  <c r="P194" i="13"/>
  <c r="Q194" i="13"/>
  <c r="R194" i="13"/>
  <c r="S194" i="13"/>
  <c r="J182" i="13"/>
  <c r="K182" i="13"/>
  <c r="L182" i="13"/>
  <c r="M182" i="13"/>
  <c r="N182" i="13"/>
  <c r="O182" i="13"/>
  <c r="P182" i="13"/>
  <c r="Q182" i="13"/>
  <c r="R182" i="13"/>
  <c r="S182" i="13"/>
  <c r="L139" i="13"/>
  <c r="N139" i="13" s="1"/>
  <c r="J139" i="13"/>
  <c r="J61" i="13"/>
  <c r="J59" i="13"/>
  <c r="P139" i="13" l="1"/>
  <c r="L61" i="13"/>
  <c r="L59" i="13"/>
  <c r="J53" i="13"/>
  <c r="J42" i="13"/>
  <c r="R27" i="13"/>
  <c r="P27" i="13"/>
  <c r="N27" i="13"/>
  <c r="L27" i="13"/>
  <c r="J27" i="13"/>
  <c r="R139" i="13" l="1"/>
  <c r="N61" i="13"/>
  <c r="N59" i="13"/>
  <c r="L53" i="13"/>
  <c r="L42" i="13"/>
  <c r="I208" i="13"/>
  <c r="I198" i="13"/>
  <c r="I194" i="13"/>
  <c r="I182" i="13"/>
  <c r="P61" i="13" l="1"/>
  <c r="P59" i="13"/>
  <c r="N53" i="13"/>
  <c r="N42" i="13"/>
  <c r="R359" i="13"/>
  <c r="P359" i="13"/>
  <c r="N359" i="13"/>
  <c r="L359" i="13"/>
  <c r="R61" i="13" l="1"/>
  <c r="R59" i="13"/>
  <c r="P53" i="13"/>
  <c r="P42" i="13"/>
  <c r="E379" i="13"/>
  <c r="F379" i="13"/>
  <c r="G379" i="13"/>
  <c r="H379" i="13"/>
  <c r="I379" i="13"/>
  <c r="J379" i="13"/>
  <c r="K379" i="13"/>
  <c r="L379" i="13"/>
  <c r="M379" i="13"/>
  <c r="N379" i="13"/>
  <c r="O379" i="13"/>
  <c r="P379" i="13"/>
  <c r="Q379" i="13"/>
  <c r="R379" i="13"/>
  <c r="S379" i="13"/>
  <c r="T379" i="13"/>
  <c r="U379" i="13"/>
  <c r="D379" i="13"/>
  <c r="R53" i="13" l="1"/>
  <c r="R42" i="13"/>
  <c r="I440" i="13"/>
  <c r="H440" i="13"/>
  <c r="S445" i="13"/>
  <c r="S440" i="13" s="1"/>
  <c r="R445" i="13"/>
  <c r="R440" i="13" s="1"/>
  <c r="Q445" i="13"/>
  <c r="Q440" i="13" s="1"/>
  <c r="P445" i="13"/>
  <c r="P440" i="13" s="1"/>
  <c r="O445" i="13"/>
  <c r="O440" i="13" s="1"/>
  <c r="N445" i="13"/>
  <c r="N440" i="13" s="1"/>
  <c r="M445" i="13"/>
  <c r="M440" i="13" s="1"/>
  <c r="L445" i="13"/>
  <c r="L440" i="13" s="1"/>
  <c r="K445" i="13"/>
  <c r="K440" i="13" s="1"/>
  <c r="J445" i="13"/>
  <c r="J440" i="13" s="1"/>
  <c r="I445" i="13"/>
  <c r="H445" i="13"/>
  <c r="G445" i="13"/>
  <c r="G440" i="13" s="1"/>
  <c r="F445" i="13"/>
  <c r="F440" i="13" s="1"/>
  <c r="E445" i="13"/>
  <c r="E440" i="13" s="1"/>
  <c r="D445" i="13"/>
  <c r="D440" i="13" s="1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S431" i="13"/>
  <c r="R431" i="13"/>
  <c r="Q431" i="13"/>
  <c r="P431" i="13"/>
  <c r="O431" i="13"/>
  <c r="N431" i="13"/>
  <c r="M431" i="13"/>
  <c r="L431" i="13"/>
  <c r="K431" i="13"/>
  <c r="J431" i="13"/>
  <c r="I431" i="13"/>
  <c r="H431" i="13"/>
  <c r="G431" i="13"/>
  <c r="F431" i="13"/>
  <c r="S422" i="13"/>
  <c r="R422" i="13"/>
  <c r="Q422" i="13"/>
  <c r="P422" i="13"/>
  <c r="O422" i="13"/>
  <c r="N422" i="13"/>
  <c r="M422" i="13"/>
  <c r="L422" i="13"/>
  <c r="K422" i="13"/>
  <c r="J422" i="13"/>
  <c r="I422" i="13"/>
  <c r="H422" i="13"/>
  <c r="G422" i="13"/>
  <c r="F422" i="13"/>
  <c r="F421" i="13" s="1"/>
  <c r="S421" i="13"/>
  <c r="R421" i="13"/>
  <c r="Q421" i="13"/>
  <c r="P421" i="13"/>
  <c r="O421" i="13"/>
  <c r="N421" i="13"/>
  <c r="M421" i="13"/>
  <c r="L421" i="13"/>
  <c r="G421" i="13"/>
  <c r="E431" i="13"/>
  <c r="E422" i="13"/>
  <c r="E421" i="13" s="1"/>
  <c r="D431" i="13"/>
  <c r="D422" i="13"/>
  <c r="D421" i="13" s="1"/>
  <c r="S417" i="13"/>
  <c r="R417" i="13"/>
  <c r="Q417" i="13"/>
  <c r="P417" i="13"/>
  <c r="O417" i="13"/>
  <c r="N417" i="13"/>
  <c r="M417" i="13"/>
  <c r="L417" i="13"/>
  <c r="K417" i="13"/>
  <c r="J417" i="13"/>
  <c r="I417" i="13"/>
  <c r="H417" i="13"/>
  <c r="G417" i="13"/>
  <c r="F417" i="13"/>
  <c r="E417" i="13"/>
  <c r="D417" i="13"/>
  <c r="J421" i="13" l="1"/>
  <c r="K421" i="13"/>
  <c r="H421" i="13"/>
  <c r="I421" i="13"/>
  <c r="S408" i="13" l="1"/>
  <c r="R408" i="13"/>
  <c r="Q408" i="13"/>
  <c r="P408" i="13"/>
  <c r="O408" i="13"/>
  <c r="N408" i="13"/>
  <c r="M408" i="13"/>
  <c r="L408" i="13"/>
  <c r="K408" i="13"/>
  <c r="K407" i="13" s="1"/>
  <c r="K406" i="13" s="1"/>
  <c r="J408" i="13"/>
  <c r="J407" i="13" s="1"/>
  <c r="J406" i="13" s="1"/>
  <c r="I408" i="13"/>
  <c r="I407" i="13" s="1"/>
  <c r="H408" i="13"/>
  <c r="H407" i="13" s="1"/>
  <c r="H406" i="13" s="1"/>
  <c r="G408" i="13"/>
  <c r="F408" i="13"/>
  <c r="E408" i="13"/>
  <c r="D408" i="13"/>
  <c r="D407" i="13" s="1"/>
  <c r="D406" i="13" s="1"/>
  <c r="S407" i="13"/>
  <c r="S406" i="13" s="1"/>
  <c r="R407" i="13"/>
  <c r="Q407" i="13"/>
  <c r="P407" i="13"/>
  <c r="P406" i="13" s="1"/>
  <c r="O407" i="13"/>
  <c r="O406" i="13" s="1"/>
  <c r="N407" i="13"/>
  <c r="N406" i="13" s="1"/>
  <c r="M407" i="13"/>
  <c r="M406" i="13" s="1"/>
  <c r="L407" i="13"/>
  <c r="L406" i="13" s="1"/>
  <c r="G407" i="13"/>
  <c r="F407" i="13"/>
  <c r="F406" i="13" s="1"/>
  <c r="E407" i="13"/>
  <c r="R406" i="13"/>
  <c r="Q406" i="13"/>
  <c r="G406" i="13"/>
  <c r="E406" i="13"/>
  <c r="S401" i="13"/>
  <c r="R401" i="13"/>
  <c r="Q401" i="13"/>
  <c r="P401" i="13"/>
  <c r="T401" i="13" s="1"/>
  <c r="O401" i="13"/>
  <c r="N401" i="13"/>
  <c r="M401" i="13"/>
  <c r="L401" i="13"/>
  <c r="K401" i="13"/>
  <c r="J401" i="13"/>
  <c r="I401" i="13"/>
  <c r="H401" i="13"/>
  <c r="G401" i="13"/>
  <c r="F401" i="13"/>
  <c r="E401" i="13"/>
  <c r="D401" i="13"/>
  <c r="S398" i="13"/>
  <c r="U398" i="13" s="1"/>
  <c r="R398" i="13"/>
  <c r="Q398" i="13"/>
  <c r="P398" i="13"/>
  <c r="O398" i="13"/>
  <c r="N398" i="13"/>
  <c r="M398" i="13"/>
  <c r="L398" i="13"/>
  <c r="K398" i="13"/>
  <c r="J398" i="13"/>
  <c r="I398" i="13"/>
  <c r="H398" i="13"/>
  <c r="T398" i="13" s="1"/>
  <c r="G398" i="13"/>
  <c r="G383" i="13" s="1"/>
  <c r="G382" i="13" s="1"/>
  <c r="F398" i="13"/>
  <c r="E398" i="13"/>
  <c r="D398" i="13"/>
  <c r="S391" i="13"/>
  <c r="R391" i="13"/>
  <c r="Q391" i="13"/>
  <c r="P391" i="13"/>
  <c r="O391" i="13"/>
  <c r="N391" i="13"/>
  <c r="N383" i="13" s="1"/>
  <c r="N382" i="13" s="1"/>
  <c r="M391" i="13"/>
  <c r="M383" i="13" s="1"/>
  <c r="M382" i="13" s="1"/>
  <c r="L391" i="13"/>
  <c r="L383" i="13" s="1"/>
  <c r="L382" i="13" s="1"/>
  <c r="K391" i="13"/>
  <c r="J391" i="13"/>
  <c r="I391" i="13"/>
  <c r="H391" i="13"/>
  <c r="G391" i="13"/>
  <c r="F391" i="13"/>
  <c r="E391" i="13"/>
  <c r="D391" i="13"/>
  <c r="S384" i="13"/>
  <c r="R384" i="13"/>
  <c r="Q384" i="13"/>
  <c r="Q383" i="13" s="1"/>
  <c r="Q382" i="13" s="1"/>
  <c r="Q381" i="13" s="1"/>
  <c r="Q380" i="13" s="1"/>
  <c r="P384" i="13"/>
  <c r="P383" i="13" s="1"/>
  <c r="P382" i="13" s="1"/>
  <c r="O384" i="13"/>
  <c r="O383" i="13" s="1"/>
  <c r="N384" i="13"/>
  <c r="M384" i="13"/>
  <c r="L384" i="13"/>
  <c r="K384" i="13"/>
  <c r="J384" i="13"/>
  <c r="I384" i="13"/>
  <c r="H384" i="13"/>
  <c r="G384" i="13"/>
  <c r="F384" i="13"/>
  <c r="E384" i="13"/>
  <c r="D384" i="13"/>
  <c r="S383" i="13"/>
  <c r="S382" i="13" s="1"/>
  <c r="R383" i="13"/>
  <c r="F383" i="13"/>
  <c r="E383" i="13"/>
  <c r="S378" i="13"/>
  <c r="R378" i="13"/>
  <c r="Q378" i="13"/>
  <c r="P378" i="13"/>
  <c r="O378" i="13"/>
  <c r="N378" i="13"/>
  <c r="M378" i="13"/>
  <c r="L378" i="13"/>
  <c r="K378" i="13"/>
  <c r="J378" i="13"/>
  <c r="I378" i="13"/>
  <c r="H378" i="13"/>
  <c r="G378" i="13"/>
  <c r="F378" i="13"/>
  <c r="E378" i="13"/>
  <c r="D378" i="13"/>
  <c r="S377" i="13"/>
  <c r="R377" i="13"/>
  <c r="Q377" i="13"/>
  <c r="P377" i="13"/>
  <c r="O377" i="13"/>
  <c r="N377" i="13"/>
  <c r="M377" i="13"/>
  <c r="L377" i="13"/>
  <c r="K377" i="13"/>
  <c r="J377" i="13"/>
  <c r="I377" i="13"/>
  <c r="H377" i="13"/>
  <c r="G377" i="13"/>
  <c r="F377" i="13"/>
  <c r="E377" i="13"/>
  <c r="D377" i="13"/>
  <c r="U76" i="13"/>
  <c r="T76" i="13"/>
  <c r="U75" i="13"/>
  <c r="T75" i="13"/>
  <c r="U74" i="13"/>
  <c r="T74" i="13"/>
  <c r="U72" i="13"/>
  <c r="T72" i="13"/>
  <c r="U71" i="13"/>
  <c r="T71" i="13"/>
  <c r="U70" i="13"/>
  <c r="T70" i="13"/>
  <c r="U69" i="13"/>
  <c r="T69" i="13"/>
  <c r="U68" i="13"/>
  <c r="T68" i="13"/>
  <c r="U67" i="13"/>
  <c r="T67" i="13"/>
  <c r="U66" i="13"/>
  <c r="T66" i="13"/>
  <c r="U65" i="13"/>
  <c r="T65" i="13"/>
  <c r="U64" i="13"/>
  <c r="T64" i="13"/>
  <c r="U63" i="13"/>
  <c r="T63" i="13"/>
  <c r="U62" i="13"/>
  <c r="T62" i="13"/>
  <c r="U61" i="13"/>
  <c r="T61" i="13"/>
  <c r="U60" i="13"/>
  <c r="T60" i="13"/>
  <c r="U59" i="13"/>
  <c r="T59" i="13"/>
  <c r="U58" i="13"/>
  <c r="T58" i="13"/>
  <c r="U56" i="13"/>
  <c r="T56" i="13"/>
  <c r="U55" i="13"/>
  <c r="T55" i="13"/>
  <c r="U54" i="13"/>
  <c r="T54" i="13"/>
  <c r="U53" i="13"/>
  <c r="T53" i="13"/>
  <c r="U52" i="13"/>
  <c r="T52" i="13"/>
  <c r="U49" i="13"/>
  <c r="T49" i="13"/>
  <c r="U47" i="13"/>
  <c r="T47" i="13"/>
  <c r="U46" i="13"/>
  <c r="T46" i="13"/>
  <c r="U45" i="13"/>
  <c r="T45" i="13"/>
  <c r="U44" i="13"/>
  <c r="T44" i="13"/>
  <c r="U43" i="13"/>
  <c r="T43" i="13"/>
  <c r="U42" i="13"/>
  <c r="T42" i="13"/>
  <c r="U41" i="13"/>
  <c r="T41" i="13"/>
  <c r="U40" i="13"/>
  <c r="T40" i="13"/>
  <c r="U39" i="13"/>
  <c r="T39" i="13"/>
  <c r="U38" i="13"/>
  <c r="T38" i="13"/>
  <c r="U37" i="13"/>
  <c r="T37" i="13"/>
  <c r="U36" i="13"/>
  <c r="T36" i="13"/>
  <c r="U35" i="13"/>
  <c r="T35" i="13"/>
  <c r="U34" i="13"/>
  <c r="T34" i="13"/>
  <c r="U32" i="13"/>
  <c r="T32" i="13"/>
  <c r="U31" i="13"/>
  <c r="T31" i="13"/>
  <c r="U30" i="13"/>
  <c r="T30" i="13"/>
  <c r="U29" i="13"/>
  <c r="T29" i="13"/>
  <c r="U28" i="13"/>
  <c r="T28" i="13"/>
  <c r="U27" i="13"/>
  <c r="T27" i="13"/>
  <c r="U26" i="13"/>
  <c r="T26" i="13"/>
  <c r="U25" i="13"/>
  <c r="T25" i="13"/>
  <c r="U24" i="13"/>
  <c r="T24" i="13"/>
  <c r="U23" i="13"/>
  <c r="T23" i="13"/>
  <c r="U22" i="13"/>
  <c r="T22" i="13"/>
  <c r="U21" i="13"/>
  <c r="T21" i="13"/>
  <c r="U20" i="13"/>
  <c r="T20" i="13"/>
  <c r="U19" i="13"/>
  <c r="T19" i="13"/>
  <c r="U163" i="13"/>
  <c r="T163" i="13"/>
  <c r="U162" i="13"/>
  <c r="T162" i="13"/>
  <c r="U161" i="13"/>
  <c r="T161" i="13"/>
  <c r="U158" i="13"/>
  <c r="T158" i="13"/>
  <c r="U157" i="13"/>
  <c r="T157" i="13"/>
  <c r="U156" i="13"/>
  <c r="T156" i="13"/>
  <c r="U155" i="13"/>
  <c r="T155" i="13"/>
  <c r="U153" i="13"/>
  <c r="T153" i="13"/>
  <c r="U152" i="13"/>
  <c r="T152" i="13"/>
  <c r="U151" i="13"/>
  <c r="T151" i="13"/>
  <c r="U150" i="13"/>
  <c r="T150" i="13"/>
  <c r="U149" i="13"/>
  <c r="T149" i="13"/>
  <c r="U148" i="13"/>
  <c r="T148" i="13"/>
  <c r="U147" i="13"/>
  <c r="T147" i="13"/>
  <c r="U146" i="13"/>
  <c r="T146" i="13"/>
  <c r="U144" i="13"/>
  <c r="T144" i="13"/>
  <c r="U143" i="13"/>
  <c r="T143" i="13"/>
  <c r="U142" i="13"/>
  <c r="T142" i="13"/>
  <c r="U141" i="13"/>
  <c r="T141" i="13"/>
  <c r="U140" i="13"/>
  <c r="T140" i="13"/>
  <c r="U139" i="13"/>
  <c r="T139" i="13"/>
  <c r="U138" i="13"/>
  <c r="T138" i="13"/>
  <c r="U137" i="13"/>
  <c r="T137" i="13"/>
  <c r="U136" i="13"/>
  <c r="T136" i="13"/>
  <c r="U135" i="13"/>
  <c r="T135" i="13"/>
  <c r="U134" i="13"/>
  <c r="T134" i="13"/>
  <c r="U133" i="13"/>
  <c r="T133" i="13"/>
  <c r="U132" i="13"/>
  <c r="T132" i="13"/>
  <c r="U131" i="13"/>
  <c r="T131" i="13"/>
  <c r="U128" i="13"/>
  <c r="T128" i="13"/>
  <c r="U127" i="13"/>
  <c r="T127" i="13"/>
  <c r="U126" i="13"/>
  <c r="T126" i="13"/>
  <c r="U125" i="13"/>
  <c r="T125" i="13"/>
  <c r="U123" i="13"/>
  <c r="T123" i="13"/>
  <c r="U122" i="13"/>
  <c r="T122" i="13"/>
  <c r="U121" i="13"/>
  <c r="T121" i="13"/>
  <c r="U120" i="13"/>
  <c r="T120" i="13"/>
  <c r="U119" i="13"/>
  <c r="T119" i="13"/>
  <c r="U118" i="13"/>
  <c r="T118" i="13"/>
  <c r="U117" i="13"/>
  <c r="T117" i="13"/>
  <c r="U116" i="13"/>
  <c r="T116" i="13"/>
  <c r="U114" i="13"/>
  <c r="T114" i="13"/>
  <c r="U113" i="13"/>
  <c r="T113" i="13"/>
  <c r="U112" i="13"/>
  <c r="T112" i="13"/>
  <c r="U111" i="13"/>
  <c r="T111" i="13"/>
  <c r="U110" i="13"/>
  <c r="T110" i="13"/>
  <c r="U109" i="13"/>
  <c r="T109" i="13"/>
  <c r="U108" i="13"/>
  <c r="T108" i="13"/>
  <c r="U107" i="13"/>
  <c r="T107" i="13"/>
  <c r="U106" i="13"/>
  <c r="T106" i="13"/>
  <c r="U105" i="13"/>
  <c r="T105" i="13"/>
  <c r="U104" i="13"/>
  <c r="T104" i="13"/>
  <c r="U103" i="13"/>
  <c r="T103" i="13"/>
  <c r="U102" i="13"/>
  <c r="T102" i="13"/>
  <c r="U101" i="13"/>
  <c r="T101" i="13"/>
  <c r="U100" i="13"/>
  <c r="T100" i="13"/>
  <c r="U99" i="13"/>
  <c r="T99" i="13"/>
  <c r="U98" i="13"/>
  <c r="T98" i="13"/>
  <c r="U97" i="13"/>
  <c r="T97" i="13"/>
  <c r="U96" i="13"/>
  <c r="T96" i="13"/>
  <c r="U94" i="13"/>
  <c r="T94" i="13"/>
  <c r="U93" i="13"/>
  <c r="T93" i="13"/>
  <c r="U92" i="13"/>
  <c r="T92" i="13"/>
  <c r="U91" i="13"/>
  <c r="T91" i="13"/>
  <c r="U89" i="13"/>
  <c r="T89" i="13"/>
  <c r="U88" i="13"/>
  <c r="T88" i="13"/>
  <c r="U87" i="13"/>
  <c r="T87" i="13"/>
  <c r="U86" i="13"/>
  <c r="T86" i="13"/>
  <c r="U85" i="13"/>
  <c r="T85" i="13"/>
  <c r="U84" i="13"/>
  <c r="T84" i="13"/>
  <c r="U83" i="13"/>
  <c r="T83" i="13"/>
  <c r="U82" i="13"/>
  <c r="T82" i="13"/>
  <c r="U80" i="13"/>
  <c r="T80" i="13"/>
  <c r="U79" i="13"/>
  <c r="T79" i="13"/>
  <c r="U78" i="13"/>
  <c r="T78" i="13"/>
  <c r="U170" i="13"/>
  <c r="T170" i="13"/>
  <c r="U169" i="13"/>
  <c r="T169" i="13"/>
  <c r="U168" i="13"/>
  <c r="T168" i="13"/>
  <c r="U167" i="13"/>
  <c r="T167" i="13"/>
  <c r="U225" i="13"/>
  <c r="T225" i="13"/>
  <c r="U224" i="13"/>
  <c r="T224" i="13"/>
  <c r="U223" i="13"/>
  <c r="T223" i="13"/>
  <c r="U222" i="13"/>
  <c r="T222" i="13"/>
  <c r="U221" i="13"/>
  <c r="T221" i="13"/>
  <c r="U220" i="13"/>
  <c r="T220" i="13"/>
  <c r="U219" i="13"/>
  <c r="T219" i="13"/>
  <c r="U218" i="13"/>
  <c r="T218" i="13"/>
  <c r="U217" i="13"/>
  <c r="T217" i="13"/>
  <c r="U216" i="13"/>
  <c r="T216" i="13"/>
  <c r="U215" i="13"/>
  <c r="T215" i="13"/>
  <c r="U214" i="13"/>
  <c r="T214" i="13"/>
  <c r="U213" i="13"/>
  <c r="T213" i="13"/>
  <c r="U212" i="13"/>
  <c r="T212" i="13"/>
  <c r="U211" i="13"/>
  <c r="T211" i="13"/>
  <c r="U210" i="13"/>
  <c r="T210" i="13"/>
  <c r="U209" i="13"/>
  <c r="T209" i="13"/>
  <c r="U208" i="13"/>
  <c r="T208" i="13"/>
  <c r="U207" i="13"/>
  <c r="T207" i="13"/>
  <c r="U206" i="13"/>
  <c r="T206" i="13"/>
  <c r="U205" i="13"/>
  <c r="T205" i="13"/>
  <c r="U204" i="13"/>
  <c r="T204" i="13"/>
  <c r="U203" i="13"/>
  <c r="T203" i="13"/>
  <c r="U202" i="13"/>
  <c r="T202" i="13"/>
  <c r="U201" i="13"/>
  <c r="T201" i="13"/>
  <c r="U200" i="13"/>
  <c r="T200" i="13"/>
  <c r="U199" i="13"/>
  <c r="T199" i="13"/>
  <c r="U198" i="13"/>
  <c r="T198" i="13"/>
  <c r="U197" i="13"/>
  <c r="T197" i="13"/>
  <c r="U196" i="13"/>
  <c r="T196" i="13"/>
  <c r="U195" i="13"/>
  <c r="T195" i="13"/>
  <c r="U194" i="13"/>
  <c r="T194" i="13"/>
  <c r="U192" i="13"/>
  <c r="T192" i="13"/>
  <c r="U190" i="13"/>
  <c r="T190" i="13"/>
  <c r="U189" i="13"/>
  <c r="T189" i="13"/>
  <c r="U188" i="13"/>
  <c r="T188" i="13"/>
  <c r="U187" i="13"/>
  <c r="T187" i="13"/>
  <c r="U186" i="13"/>
  <c r="T186" i="13"/>
  <c r="U185" i="13"/>
  <c r="T185" i="13"/>
  <c r="U184" i="13"/>
  <c r="T184" i="13"/>
  <c r="U183" i="13"/>
  <c r="T183" i="13"/>
  <c r="U182" i="13"/>
  <c r="T182" i="13"/>
  <c r="U181" i="13"/>
  <c r="T181" i="13"/>
  <c r="U180" i="13"/>
  <c r="T180" i="13"/>
  <c r="U179" i="13"/>
  <c r="T179" i="13"/>
  <c r="U178" i="13"/>
  <c r="T178" i="13"/>
  <c r="U177" i="13"/>
  <c r="T177" i="13"/>
  <c r="U176" i="13"/>
  <c r="T176" i="13"/>
  <c r="U175" i="13"/>
  <c r="T175" i="13"/>
  <c r="U174" i="13"/>
  <c r="T174" i="13"/>
  <c r="U247" i="13"/>
  <c r="T247" i="13"/>
  <c r="U246" i="13"/>
  <c r="T246" i="13"/>
  <c r="U245" i="13"/>
  <c r="T245" i="13"/>
  <c r="U244" i="13"/>
  <c r="T244" i="13"/>
  <c r="U243" i="13"/>
  <c r="T243" i="13"/>
  <c r="U242" i="13"/>
  <c r="T242" i="13"/>
  <c r="U241" i="13"/>
  <c r="T241" i="13"/>
  <c r="U240" i="13"/>
  <c r="T240" i="13"/>
  <c r="U239" i="13"/>
  <c r="T239" i="13"/>
  <c r="U238" i="13"/>
  <c r="T238" i="13"/>
  <c r="U237" i="13"/>
  <c r="T237" i="13"/>
  <c r="U236" i="13"/>
  <c r="T236" i="13"/>
  <c r="U235" i="13"/>
  <c r="T235" i="13"/>
  <c r="U234" i="13"/>
  <c r="T234" i="13"/>
  <c r="U233" i="13"/>
  <c r="T233" i="13"/>
  <c r="U232" i="13"/>
  <c r="T232" i="13"/>
  <c r="U231" i="13"/>
  <c r="T231" i="13"/>
  <c r="U230" i="13"/>
  <c r="T230" i="13"/>
  <c r="U229" i="13"/>
  <c r="T229" i="13"/>
  <c r="U228" i="13"/>
  <c r="T228" i="13"/>
  <c r="U227" i="13"/>
  <c r="T227" i="13"/>
  <c r="U324" i="13"/>
  <c r="T324" i="13"/>
  <c r="U323" i="13"/>
  <c r="T323" i="13"/>
  <c r="U322" i="13"/>
  <c r="T322" i="13"/>
  <c r="U321" i="13"/>
  <c r="T321" i="13"/>
  <c r="U319" i="13"/>
  <c r="T319" i="13"/>
  <c r="U318" i="13"/>
  <c r="T318" i="13"/>
  <c r="U317" i="13"/>
  <c r="T317" i="13"/>
  <c r="U316" i="13"/>
  <c r="T316" i="13"/>
  <c r="U315" i="13"/>
  <c r="T315" i="13"/>
  <c r="U314" i="13"/>
  <c r="T314" i="13"/>
  <c r="U313" i="13"/>
  <c r="T313" i="13"/>
  <c r="U311" i="13"/>
  <c r="T311" i="13"/>
  <c r="U310" i="13"/>
  <c r="T310" i="13"/>
  <c r="U309" i="13"/>
  <c r="T309" i="13"/>
  <c r="U308" i="13"/>
  <c r="T308" i="13"/>
  <c r="U307" i="13"/>
  <c r="T307" i="13"/>
  <c r="U306" i="13"/>
  <c r="T306" i="13"/>
  <c r="U305" i="13"/>
  <c r="T305" i="13"/>
  <c r="U304" i="13"/>
  <c r="T304" i="13"/>
  <c r="U303" i="13"/>
  <c r="T303" i="13"/>
  <c r="U302" i="13"/>
  <c r="T302" i="13"/>
  <c r="U301" i="13"/>
  <c r="T301" i="13"/>
  <c r="U300" i="13"/>
  <c r="T300" i="13"/>
  <c r="U299" i="13"/>
  <c r="T299" i="13"/>
  <c r="U298" i="13"/>
  <c r="T298" i="13"/>
  <c r="U297" i="13"/>
  <c r="T297" i="13"/>
  <c r="U296" i="13"/>
  <c r="T296" i="13"/>
  <c r="U295" i="13"/>
  <c r="T295" i="13"/>
  <c r="U294" i="13"/>
  <c r="T294" i="13"/>
  <c r="U293" i="13"/>
  <c r="T293" i="13"/>
  <c r="U291" i="13"/>
  <c r="T291" i="13"/>
  <c r="U290" i="13"/>
  <c r="T290" i="13"/>
  <c r="U288" i="13"/>
  <c r="T288" i="13"/>
  <c r="U287" i="13"/>
  <c r="T287" i="13"/>
  <c r="U286" i="13"/>
  <c r="T286" i="13"/>
  <c r="U285" i="13"/>
  <c r="T285" i="13"/>
  <c r="U284" i="13"/>
  <c r="T284" i="13"/>
  <c r="U283" i="13"/>
  <c r="T283" i="13"/>
  <c r="U282" i="13"/>
  <c r="T282" i="13"/>
  <c r="U281" i="13"/>
  <c r="T281" i="13"/>
  <c r="U280" i="13"/>
  <c r="T280" i="13"/>
  <c r="U279" i="13"/>
  <c r="T279" i="13"/>
  <c r="U278" i="13"/>
  <c r="T278" i="13"/>
  <c r="U277" i="13"/>
  <c r="T277" i="13"/>
  <c r="U276" i="13"/>
  <c r="T276" i="13"/>
  <c r="U275" i="13"/>
  <c r="T275" i="13"/>
  <c r="U274" i="13"/>
  <c r="T274" i="13"/>
  <c r="U273" i="13"/>
  <c r="T273" i="13"/>
  <c r="U272" i="13"/>
  <c r="T272" i="13"/>
  <c r="U271" i="13"/>
  <c r="T271" i="13"/>
  <c r="U270" i="13"/>
  <c r="T270" i="13"/>
  <c r="U269" i="13"/>
  <c r="T269" i="13"/>
  <c r="U268" i="13"/>
  <c r="T268" i="13"/>
  <c r="U267" i="13"/>
  <c r="T267" i="13"/>
  <c r="U266" i="13"/>
  <c r="T266" i="13"/>
  <c r="U265" i="13"/>
  <c r="T265" i="13"/>
  <c r="U264" i="13"/>
  <c r="T264" i="13"/>
  <c r="U263" i="13"/>
  <c r="T263" i="13"/>
  <c r="U262" i="13"/>
  <c r="T262" i="13"/>
  <c r="U261" i="13"/>
  <c r="T261" i="13"/>
  <c r="U463" i="13"/>
  <c r="T463" i="13"/>
  <c r="U462" i="13"/>
  <c r="T462" i="13"/>
  <c r="U461" i="13"/>
  <c r="T461" i="13"/>
  <c r="U460" i="13"/>
  <c r="T460" i="13"/>
  <c r="U458" i="13"/>
  <c r="T458" i="13"/>
  <c r="U457" i="13"/>
  <c r="T457" i="13"/>
  <c r="U456" i="13"/>
  <c r="T456" i="13"/>
  <c r="U455" i="13"/>
  <c r="T455" i="13"/>
  <c r="U454" i="13"/>
  <c r="T454" i="13"/>
  <c r="U453" i="13"/>
  <c r="T453" i="13"/>
  <c r="U451" i="13"/>
  <c r="T451" i="13"/>
  <c r="U450" i="13"/>
  <c r="T450" i="13"/>
  <c r="U449" i="13"/>
  <c r="T449" i="13"/>
  <c r="U448" i="13"/>
  <c r="T448" i="13"/>
  <c r="U447" i="13"/>
  <c r="T447" i="13"/>
  <c r="U446" i="13"/>
  <c r="T446" i="13"/>
  <c r="U445" i="13"/>
  <c r="T445" i="13"/>
  <c r="U444" i="13"/>
  <c r="T444" i="13"/>
  <c r="U443" i="13"/>
  <c r="T443" i="13"/>
  <c r="U442" i="13"/>
  <c r="T442" i="13"/>
  <c r="U441" i="13"/>
  <c r="T441" i="13"/>
  <c r="U440" i="13"/>
  <c r="T440" i="13"/>
  <c r="U439" i="13"/>
  <c r="T439" i="13"/>
  <c r="U438" i="13"/>
  <c r="T438" i="13"/>
  <c r="U437" i="13"/>
  <c r="T437" i="13"/>
  <c r="U436" i="13"/>
  <c r="T436" i="13"/>
  <c r="U435" i="13"/>
  <c r="T435" i="13"/>
  <c r="U434" i="13"/>
  <c r="T434" i="13"/>
  <c r="U433" i="13"/>
  <c r="T433" i="13"/>
  <c r="U432" i="13"/>
  <c r="T432" i="13"/>
  <c r="U431" i="13"/>
  <c r="T431" i="13"/>
  <c r="U430" i="13"/>
  <c r="T430" i="13"/>
  <c r="U429" i="13"/>
  <c r="T429" i="13"/>
  <c r="U428" i="13"/>
  <c r="T428" i="13"/>
  <c r="U427" i="13"/>
  <c r="T427" i="13"/>
  <c r="U426" i="13"/>
  <c r="T426" i="13"/>
  <c r="U425" i="13"/>
  <c r="T425" i="13"/>
  <c r="U424" i="13"/>
  <c r="T424" i="13"/>
  <c r="U423" i="13"/>
  <c r="T423" i="13"/>
  <c r="U422" i="13"/>
  <c r="T422" i="13"/>
  <c r="U421" i="13"/>
  <c r="T421" i="13"/>
  <c r="U420" i="13"/>
  <c r="T420" i="13"/>
  <c r="U419" i="13"/>
  <c r="T419" i="13"/>
  <c r="U418" i="13"/>
  <c r="T418" i="13"/>
  <c r="U417" i="13"/>
  <c r="T417" i="13"/>
  <c r="U416" i="13"/>
  <c r="T416" i="13"/>
  <c r="U415" i="13"/>
  <c r="T415" i="13"/>
  <c r="U414" i="13"/>
  <c r="T414" i="13"/>
  <c r="U413" i="13"/>
  <c r="T413" i="13"/>
  <c r="U412" i="13"/>
  <c r="T412" i="13"/>
  <c r="U411" i="13"/>
  <c r="T411" i="13"/>
  <c r="U410" i="13"/>
  <c r="T410" i="13"/>
  <c r="U409" i="13"/>
  <c r="T409" i="13"/>
  <c r="U405" i="13"/>
  <c r="T405" i="13"/>
  <c r="U404" i="13"/>
  <c r="T404" i="13"/>
  <c r="U403" i="13"/>
  <c r="T403" i="13"/>
  <c r="U402" i="13"/>
  <c r="T402" i="13"/>
  <c r="U400" i="13"/>
  <c r="T400" i="13"/>
  <c r="U399" i="13"/>
  <c r="T399" i="13"/>
  <c r="U397" i="13"/>
  <c r="T397" i="13"/>
  <c r="U396" i="13"/>
  <c r="T396" i="13"/>
  <c r="U395" i="13"/>
  <c r="T395" i="13"/>
  <c r="U394" i="13"/>
  <c r="T394" i="13"/>
  <c r="U393" i="13"/>
  <c r="T393" i="13"/>
  <c r="U392" i="13"/>
  <c r="T392" i="13"/>
  <c r="U390" i="13"/>
  <c r="T390" i="13"/>
  <c r="U389" i="13"/>
  <c r="T389" i="13"/>
  <c r="U388" i="13"/>
  <c r="T388" i="13"/>
  <c r="U387" i="13"/>
  <c r="T387" i="13"/>
  <c r="U386" i="13"/>
  <c r="T386" i="13"/>
  <c r="U385" i="13"/>
  <c r="T385" i="13"/>
  <c r="U374" i="13"/>
  <c r="T374" i="13"/>
  <c r="U373" i="13"/>
  <c r="T373" i="13"/>
  <c r="U372" i="13"/>
  <c r="T372" i="13"/>
  <c r="U371" i="13"/>
  <c r="T371" i="13"/>
  <c r="U370" i="13"/>
  <c r="T370" i="13"/>
  <c r="U369" i="13"/>
  <c r="T369" i="13"/>
  <c r="U368" i="13"/>
  <c r="T368" i="13"/>
  <c r="U367" i="13"/>
  <c r="T367" i="13"/>
  <c r="U366" i="13"/>
  <c r="T366" i="13"/>
  <c r="U365" i="13"/>
  <c r="T365" i="13"/>
  <c r="U364" i="13"/>
  <c r="T364" i="13"/>
  <c r="U362" i="13"/>
  <c r="T362" i="13"/>
  <c r="U361" i="13"/>
  <c r="T361" i="13"/>
  <c r="U360" i="13"/>
  <c r="T360" i="13"/>
  <c r="U359" i="13"/>
  <c r="T359" i="13"/>
  <c r="U357" i="13"/>
  <c r="T357" i="13"/>
  <c r="U356" i="13"/>
  <c r="T356" i="13"/>
  <c r="U355" i="13"/>
  <c r="T355" i="13"/>
  <c r="U354" i="13"/>
  <c r="T354" i="13"/>
  <c r="U353" i="13"/>
  <c r="T353" i="13"/>
  <c r="U352" i="13"/>
  <c r="T352" i="13"/>
  <c r="U351" i="13"/>
  <c r="T351" i="13"/>
  <c r="U350" i="13"/>
  <c r="T350" i="13"/>
  <c r="U349" i="13"/>
  <c r="T349" i="13"/>
  <c r="U348" i="13"/>
  <c r="T348" i="13"/>
  <c r="U347" i="13"/>
  <c r="T347" i="13"/>
  <c r="U345" i="13"/>
  <c r="T345" i="13"/>
  <c r="U344" i="13"/>
  <c r="T344" i="13"/>
  <c r="U343" i="13"/>
  <c r="T343" i="13"/>
  <c r="U341" i="13"/>
  <c r="T341" i="13"/>
  <c r="U340" i="13"/>
  <c r="T340" i="13"/>
  <c r="U338" i="13"/>
  <c r="T338" i="13"/>
  <c r="U337" i="13"/>
  <c r="T337" i="13"/>
  <c r="U336" i="13"/>
  <c r="T336" i="13"/>
  <c r="U334" i="13"/>
  <c r="T334" i="13"/>
  <c r="U333" i="13"/>
  <c r="T333" i="13"/>
  <c r="T331" i="13"/>
  <c r="T329" i="13"/>
  <c r="U331" i="13"/>
  <c r="U330" i="13"/>
  <c r="U329" i="13"/>
  <c r="U328" i="13"/>
  <c r="T327" i="13"/>
  <c r="T408" i="13" l="1"/>
  <c r="U401" i="13"/>
  <c r="E382" i="13"/>
  <c r="E381" i="13" s="1"/>
  <c r="E380" i="13" s="1"/>
  <c r="F382" i="13"/>
  <c r="O382" i="13"/>
  <c r="R382" i="13"/>
  <c r="R381" i="13" s="1"/>
  <c r="R380" i="13" s="1"/>
  <c r="T391" i="13"/>
  <c r="U391" i="13"/>
  <c r="F381" i="13"/>
  <c r="F380" i="13" s="1"/>
  <c r="G381" i="13"/>
  <c r="G380" i="13" s="1"/>
  <c r="T406" i="13"/>
  <c r="O381" i="13"/>
  <c r="O380" i="13" s="1"/>
  <c r="S381" i="13"/>
  <c r="S380" i="13" s="1"/>
  <c r="I406" i="13"/>
  <c r="U406" i="13" s="1"/>
  <c r="U407" i="13"/>
  <c r="U408" i="13"/>
  <c r="P381" i="13"/>
  <c r="P380" i="13" s="1"/>
  <c r="L381" i="13"/>
  <c r="L380" i="13" s="1"/>
  <c r="M381" i="13"/>
  <c r="M380" i="13" s="1"/>
  <c r="N381" i="13"/>
  <c r="N380" i="13" s="1"/>
  <c r="T407" i="13"/>
  <c r="H383" i="13"/>
  <c r="H382" i="13" s="1"/>
  <c r="H381" i="13" s="1"/>
  <c r="H380" i="13" s="1"/>
  <c r="I383" i="13"/>
  <c r="J383" i="13"/>
  <c r="J382" i="13" s="1"/>
  <c r="J381" i="13" s="1"/>
  <c r="J380" i="13" s="1"/>
  <c r="K383" i="13"/>
  <c r="K382" i="13" s="1"/>
  <c r="K381" i="13" s="1"/>
  <c r="K380" i="13" s="1"/>
  <c r="D383" i="13"/>
  <c r="D382" i="13" s="1"/>
  <c r="D381" i="13" s="1"/>
  <c r="D380" i="13" s="1"/>
  <c r="I382" i="13"/>
  <c r="T384" i="13"/>
  <c r="U384" i="13"/>
  <c r="T330" i="13"/>
  <c r="T328" i="13"/>
  <c r="U327" i="13"/>
  <c r="U382" i="13" l="1"/>
  <c r="I381" i="13"/>
  <c r="I380" i="13" s="1"/>
  <c r="U383" i="13"/>
  <c r="T383" i="13"/>
  <c r="U380" i="13"/>
  <c r="T381" i="13"/>
  <c r="T380" i="13"/>
  <c r="U381" i="13"/>
  <c r="T382" i="13"/>
  <c r="E242" i="13" l="1"/>
  <c r="F242" i="13"/>
  <c r="F241" i="13" s="1"/>
  <c r="G242" i="13"/>
  <c r="H242" i="13"/>
  <c r="I242" i="13"/>
  <c r="J242" i="13"/>
  <c r="K242" i="13"/>
  <c r="L242" i="13"/>
  <c r="M242" i="13"/>
  <c r="N242" i="13"/>
  <c r="O242" i="13"/>
  <c r="P242" i="13"/>
  <c r="Q242" i="13"/>
  <c r="R242" i="13"/>
  <c r="S242" i="13"/>
  <c r="E235" i="13"/>
  <c r="F235" i="13"/>
  <c r="G235" i="13"/>
  <c r="H235" i="13"/>
  <c r="I235" i="13"/>
  <c r="J235" i="13"/>
  <c r="K235" i="13"/>
  <c r="L235" i="13"/>
  <c r="M235" i="13"/>
  <c r="N235" i="13"/>
  <c r="O235" i="13"/>
  <c r="P235" i="13"/>
  <c r="Q235" i="13"/>
  <c r="R235" i="13"/>
  <c r="S235" i="13"/>
  <c r="E230" i="13"/>
  <c r="F230" i="13"/>
  <c r="G230" i="13"/>
  <c r="H230" i="13"/>
  <c r="I230" i="13"/>
  <c r="J230" i="13"/>
  <c r="K230" i="13"/>
  <c r="L230" i="13"/>
  <c r="M230" i="13"/>
  <c r="N230" i="13"/>
  <c r="O230" i="13"/>
  <c r="P230" i="13"/>
  <c r="Q230" i="13"/>
  <c r="R230" i="13"/>
  <c r="S230" i="13"/>
  <c r="E217" i="13"/>
  <c r="F217" i="13"/>
  <c r="G217" i="13"/>
  <c r="G216" i="13" s="1"/>
  <c r="H217" i="13"/>
  <c r="H216" i="13" s="1"/>
  <c r="I217" i="13"/>
  <c r="J217" i="13"/>
  <c r="K217" i="13"/>
  <c r="L217" i="13"/>
  <c r="L216" i="13" s="1"/>
  <c r="M217" i="13"/>
  <c r="M216" i="13" s="1"/>
  <c r="N217" i="13"/>
  <c r="O217" i="13"/>
  <c r="P217" i="13"/>
  <c r="P216" i="13" s="1"/>
  <c r="Q217" i="13"/>
  <c r="R217" i="13"/>
  <c r="S217" i="13"/>
  <c r="S216" i="13" s="1"/>
  <c r="E216" i="13"/>
  <c r="F216" i="13"/>
  <c r="I216" i="13"/>
  <c r="J216" i="13"/>
  <c r="K216" i="13"/>
  <c r="N216" i="13"/>
  <c r="O216" i="13"/>
  <c r="Q216" i="13"/>
  <c r="R216" i="13"/>
  <c r="I322" i="13" l="1"/>
  <c r="I313" i="13"/>
  <c r="I292" i="13"/>
  <c r="I282" i="13"/>
  <c r="I281" i="13"/>
  <c r="I260" i="13"/>
  <c r="I254" i="13"/>
  <c r="I251" i="13"/>
  <c r="I241" i="13"/>
  <c r="I253" i="13"/>
  <c r="I228" i="13"/>
  <c r="I250" i="13"/>
  <c r="I209" i="13"/>
  <c r="I193" i="13"/>
  <c r="I184" i="13"/>
  <c r="I174" i="13"/>
  <c r="I173" i="13" s="1"/>
  <c r="I289" i="13" l="1"/>
  <c r="I191" i="13"/>
  <c r="I248" i="13"/>
  <c r="I252" i="13"/>
  <c r="I249" i="13"/>
  <c r="I256" i="13" l="1"/>
  <c r="E322" i="13"/>
  <c r="F322" i="13"/>
  <c r="G322" i="13"/>
  <c r="H322" i="13"/>
  <c r="J322" i="13"/>
  <c r="K322" i="13"/>
  <c r="L322" i="13"/>
  <c r="M322" i="13"/>
  <c r="N322" i="13"/>
  <c r="O322" i="13"/>
  <c r="P322" i="13"/>
  <c r="Q322" i="13"/>
  <c r="R322" i="13"/>
  <c r="S322" i="13"/>
  <c r="E313" i="13"/>
  <c r="F313" i="13"/>
  <c r="G313" i="13"/>
  <c r="H313" i="13"/>
  <c r="J313" i="13"/>
  <c r="K313" i="13"/>
  <c r="L313" i="13"/>
  <c r="M313" i="13"/>
  <c r="N313" i="13"/>
  <c r="O313" i="13"/>
  <c r="P313" i="13"/>
  <c r="Q313" i="13"/>
  <c r="R313" i="13"/>
  <c r="S313" i="13"/>
  <c r="D313" i="13"/>
  <c r="D322" i="13"/>
  <c r="E292" i="13"/>
  <c r="E289" i="13" s="1"/>
  <c r="F292" i="13"/>
  <c r="F289" i="13" s="1"/>
  <c r="G292" i="13"/>
  <c r="G289" i="13" s="1"/>
  <c r="H292" i="13"/>
  <c r="J292" i="13"/>
  <c r="J289" i="13" s="1"/>
  <c r="K292" i="13"/>
  <c r="L292" i="13"/>
  <c r="L289" i="13" s="1"/>
  <c r="M292" i="13"/>
  <c r="N292" i="13"/>
  <c r="N289" i="13" s="1"/>
  <c r="O292" i="13"/>
  <c r="P292" i="13"/>
  <c r="P289" i="13" s="1"/>
  <c r="Q292" i="13"/>
  <c r="Q289" i="13" s="1"/>
  <c r="R292" i="13"/>
  <c r="R289" i="13" s="1"/>
  <c r="S292" i="13"/>
  <c r="D292" i="13"/>
  <c r="D289" i="13" s="1"/>
  <c r="E281" i="13"/>
  <c r="E260" i="13" s="1"/>
  <c r="F281" i="13"/>
  <c r="F260" i="13" s="1"/>
  <c r="G281" i="13"/>
  <c r="G260" i="13" s="1"/>
  <c r="H281" i="13"/>
  <c r="H260" i="13" s="1"/>
  <c r="J281" i="13"/>
  <c r="K281" i="13"/>
  <c r="K260" i="13" s="1"/>
  <c r="L281" i="13"/>
  <c r="L260" i="13" s="1"/>
  <c r="M281" i="13"/>
  <c r="M260" i="13" s="1"/>
  <c r="N281" i="13"/>
  <c r="O281" i="13"/>
  <c r="P281" i="13"/>
  <c r="P260" i="13" s="1"/>
  <c r="Q281" i="13"/>
  <c r="R281" i="13"/>
  <c r="R260" i="13" s="1"/>
  <c r="S281" i="13"/>
  <c r="S260" i="13" s="1"/>
  <c r="E282" i="13"/>
  <c r="F282" i="13"/>
  <c r="G282" i="13"/>
  <c r="H282" i="13"/>
  <c r="J282" i="13"/>
  <c r="K282" i="13"/>
  <c r="L282" i="13"/>
  <c r="M282" i="13"/>
  <c r="N282" i="13"/>
  <c r="O282" i="13"/>
  <c r="P282" i="13"/>
  <c r="Q282" i="13"/>
  <c r="R282" i="13"/>
  <c r="S282" i="13"/>
  <c r="D282" i="13"/>
  <c r="D281" i="13"/>
  <c r="D260" i="13" s="1"/>
  <c r="J260" i="13"/>
  <c r="N260" i="13"/>
  <c r="K289" i="13"/>
  <c r="M289" i="13"/>
  <c r="O289" i="13"/>
  <c r="S289" i="13"/>
  <c r="O260" i="13"/>
  <c r="Q260" i="13"/>
  <c r="E254" i="13"/>
  <c r="F254" i="13"/>
  <c r="G254" i="13"/>
  <c r="H254" i="13"/>
  <c r="J254" i="13"/>
  <c r="K254" i="13"/>
  <c r="L254" i="13"/>
  <c r="M254" i="13"/>
  <c r="N254" i="13"/>
  <c r="O254" i="13"/>
  <c r="P254" i="13"/>
  <c r="Q254" i="13"/>
  <c r="R254" i="13"/>
  <c r="S254" i="13"/>
  <c r="F253" i="13"/>
  <c r="L253" i="13"/>
  <c r="P253" i="13"/>
  <c r="D254" i="13"/>
  <c r="F250" i="13"/>
  <c r="E251" i="13"/>
  <c r="F251" i="13"/>
  <c r="G251" i="13"/>
  <c r="H251" i="13"/>
  <c r="J251" i="13"/>
  <c r="K251" i="13"/>
  <c r="L251" i="13"/>
  <c r="M251" i="13"/>
  <c r="N251" i="13"/>
  <c r="O251" i="13"/>
  <c r="P251" i="13"/>
  <c r="Q251" i="13"/>
  <c r="R251" i="13"/>
  <c r="S251" i="13"/>
  <c r="D251" i="13"/>
  <c r="E241" i="13"/>
  <c r="G241" i="13"/>
  <c r="H241" i="13"/>
  <c r="J253" i="13"/>
  <c r="K253" i="13"/>
  <c r="L241" i="13"/>
  <c r="M253" i="13"/>
  <c r="N253" i="13"/>
  <c r="O253" i="13"/>
  <c r="P241" i="13"/>
  <c r="Q253" i="13"/>
  <c r="R253" i="13"/>
  <c r="S253" i="13"/>
  <c r="J241" i="13"/>
  <c r="K241" i="13"/>
  <c r="N241" i="13"/>
  <c r="O241" i="13"/>
  <c r="Q241" i="13"/>
  <c r="R241" i="13"/>
  <c r="S241" i="13"/>
  <c r="S252" i="13" s="1"/>
  <c r="D235" i="13"/>
  <c r="P228" i="13"/>
  <c r="G228" i="13"/>
  <c r="H228" i="13"/>
  <c r="K228" i="13"/>
  <c r="M228" i="13"/>
  <c r="O228" i="13"/>
  <c r="Q228" i="13"/>
  <c r="S228" i="13"/>
  <c r="F228" i="13"/>
  <c r="F252" i="13" s="1"/>
  <c r="J228" i="13"/>
  <c r="L228" i="13"/>
  <c r="N228" i="13"/>
  <c r="N252" i="13" s="1"/>
  <c r="R228" i="13"/>
  <c r="R252" i="13" s="1"/>
  <c r="U289" i="13" l="1"/>
  <c r="U292" i="13"/>
  <c r="U260" i="13"/>
  <c r="T260" i="13"/>
  <c r="U320" i="13"/>
  <c r="T320" i="13"/>
  <c r="H289" i="13"/>
  <c r="T289" i="13" s="1"/>
  <c r="T292" i="13"/>
  <c r="P252" i="13"/>
  <c r="O252" i="13"/>
  <c r="L252" i="13"/>
  <c r="J252" i="13"/>
  <c r="G252" i="13"/>
  <c r="K252" i="13"/>
  <c r="E253" i="13"/>
  <c r="Q252" i="13"/>
  <c r="M241" i="13"/>
  <c r="M252" i="13" s="1"/>
  <c r="G253" i="13"/>
  <c r="H253" i="13"/>
  <c r="H252" i="13"/>
  <c r="U312" i="13" l="1"/>
  <c r="T312" i="13"/>
  <c r="E250" i="13"/>
  <c r="J250" i="13"/>
  <c r="K250" i="13"/>
  <c r="M250" i="13"/>
  <c r="N250" i="13"/>
  <c r="O250" i="13"/>
  <c r="Q250" i="13"/>
  <c r="R250" i="13"/>
  <c r="S250" i="13"/>
  <c r="E209" i="13"/>
  <c r="E249" i="13" s="1"/>
  <c r="F209" i="13"/>
  <c r="F249" i="13" s="1"/>
  <c r="G209" i="13"/>
  <c r="H209" i="13"/>
  <c r="J209" i="13"/>
  <c r="K209" i="13"/>
  <c r="K249" i="13" s="1"/>
  <c r="L209" i="13"/>
  <c r="M209" i="13"/>
  <c r="N209" i="13"/>
  <c r="O209" i="13"/>
  <c r="O249" i="13" s="1"/>
  <c r="P209" i="13"/>
  <c r="Q209" i="13"/>
  <c r="R209" i="13"/>
  <c r="S209" i="13"/>
  <c r="S249" i="13" s="1"/>
  <c r="E193" i="13"/>
  <c r="E191" i="13" s="1"/>
  <c r="F193" i="13"/>
  <c r="F191" i="13" s="1"/>
  <c r="G193" i="13"/>
  <c r="G191" i="13" s="1"/>
  <c r="H193" i="13"/>
  <c r="J193" i="13"/>
  <c r="J191" i="13" s="1"/>
  <c r="K193" i="13"/>
  <c r="L193" i="13"/>
  <c r="L191" i="13" s="1"/>
  <c r="M193" i="13"/>
  <c r="M191" i="13" s="1"/>
  <c r="N193" i="13"/>
  <c r="N191" i="13" s="1"/>
  <c r="O193" i="13"/>
  <c r="O191" i="13" s="1"/>
  <c r="P193" i="13"/>
  <c r="P191" i="13" s="1"/>
  <c r="Q193" i="13"/>
  <c r="Q191" i="13" s="1"/>
  <c r="R193" i="13"/>
  <c r="R191" i="13" s="1"/>
  <c r="S193" i="13"/>
  <c r="S191" i="13" s="1"/>
  <c r="F184" i="13"/>
  <c r="G184" i="13"/>
  <c r="H184" i="13"/>
  <c r="J184" i="13"/>
  <c r="K184" i="13"/>
  <c r="L184" i="13"/>
  <c r="M184" i="13"/>
  <c r="N184" i="13"/>
  <c r="O184" i="13"/>
  <c r="P184" i="13"/>
  <c r="Q184" i="13"/>
  <c r="R184" i="13"/>
  <c r="S184" i="13"/>
  <c r="F174" i="13"/>
  <c r="G174" i="13"/>
  <c r="H174" i="13"/>
  <c r="H173" i="13" s="1"/>
  <c r="J174" i="13"/>
  <c r="J173" i="13" s="1"/>
  <c r="J248" i="13" s="1"/>
  <c r="K174" i="13"/>
  <c r="K173" i="13" s="1"/>
  <c r="L174" i="13"/>
  <c r="L173" i="13" s="1"/>
  <c r="M174" i="13"/>
  <c r="N174" i="13"/>
  <c r="O174" i="13"/>
  <c r="P174" i="13"/>
  <c r="P173" i="13" s="1"/>
  <c r="Q174" i="13"/>
  <c r="R174" i="13"/>
  <c r="R173" i="13" s="1"/>
  <c r="S174" i="13"/>
  <c r="S173" i="13" s="1"/>
  <c r="F173" i="13"/>
  <c r="G173" i="13"/>
  <c r="N173" i="13"/>
  <c r="N248" i="13" s="1"/>
  <c r="O173" i="13"/>
  <c r="E228" i="13"/>
  <c r="E252" i="13" s="1"/>
  <c r="E184" i="13"/>
  <c r="E174" i="13"/>
  <c r="D242" i="13"/>
  <c r="D230" i="13"/>
  <c r="D217" i="13"/>
  <c r="D209" i="13"/>
  <c r="D193" i="13"/>
  <c r="D191" i="13" s="1"/>
  <c r="D184" i="13"/>
  <c r="D174" i="13"/>
  <c r="P248" i="13" l="1"/>
  <c r="K191" i="13"/>
  <c r="U191" i="13" s="1"/>
  <c r="U193" i="13"/>
  <c r="L248" i="13"/>
  <c r="T173" i="13"/>
  <c r="H191" i="13"/>
  <c r="T191" i="13" s="1"/>
  <c r="T193" i="13"/>
  <c r="R248" i="13"/>
  <c r="O248" i="13"/>
  <c r="O256" i="13" s="1"/>
  <c r="D241" i="13"/>
  <c r="D253" i="13"/>
  <c r="R249" i="13"/>
  <c r="R256" i="13" s="1"/>
  <c r="J249" i="13"/>
  <c r="J256" i="13" s="1"/>
  <c r="Q249" i="13"/>
  <c r="N249" i="13"/>
  <c r="N256" i="13" s="1"/>
  <c r="P249" i="13"/>
  <c r="P256" i="13" s="1"/>
  <c r="P250" i="13"/>
  <c r="L250" i="13"/>
  <c r="G249" i="13"/>
  <c r="G250" i="13"/>
  <c r="L249" i="13"/>
  <c r="M249" i="13"/>
  <c r="D216" i="13"/>
  <c r="D249" i="13" s="1"/>
  <c r="D250" i="13"/>
  <c r="S248" i="13"/>
  <c r="S256" i="13" s="1"/>
  <c r="F248" i="13"/>
  <c r="F256" i="13" s="1"/>
  <c r="G248" i="13"/>
  <c r="H249" i="13"/>
  <c r="H250" i="13"/>
  <c r="E173" i="13"/>
  <c r="E248" i="13" s="1"/>
  <c r="E256" i="13" s="1"/>
  <c r="M173" i="13"/>
  <c r="M248" i="13" s="1"/>
  <c r="Q173" i="13"/>
  <c r="Q248" i="13" s="1"/>
  <c r="Q256" i="13" s="1"/>
  <c r="D228" i="13"/>
  <c r="D252" i="13" s="1"/>
  <c r="D173" i="13"/>
  <c r="D248" i="13" s="1"/>
  <c r="L256" i="13" l="1"/>
  <c r="K248" i="13"/>
  <c r="U173" i="13"/>
  <c r="H248" i="13"/>
  <c r="M256" i="13"/>
  <c r="G256" i="13"/>
  <c r="D256" i="13"/>
  <c r="H256" i="13"/>
  <c r="E95" i="13"/>
  <c r="E129" i="13" s="1"/>
  <c r="E159" i="13" s="1"/>
  <c r="F95" i="13"/>
  <c r="F129" i="13" s="1"/>
  <c r="F159" i="13" s="1"/>
  <c r="G95" i="13"/>
  <c r="G129" i="13" s="1"/>
  <c r="G159" i="13" s="1"/>
  <c r="H95" i="13"/>
  <c r="H129" i="13" s="1"/>
  <c r="H159" i="13" s="1"/>
  <c r="I95" i="13"/>
  <c r="I129" i="13" s="1"/>
  <c r="I159" i="13" s="1"/>
  <c r="J95" i="13"/>
  <c r="K95" i="13"/>
  <c r="U95" i="13" s="1"/>
  <c r="L95" i="13"/>
  <c r="L129" i="13" s="1"/>
  <c r="L159" i="13" s="1"/>
  <c r="N95" i="13"/>
  <c r="N129" i="13" s="1"/>
  <c r="N159" i="13" s="1"/>
  <c r="P95" i="13"/>
  <c r="P129" i="13" s="1"/>
  <c r="P159" i="13" s="1"/>
  <c r="R95" i="13"/>
  <c r="R129" i="13" s="1"/>
  <c r="R159" i="13" s="1"/>
  <c r="E19" i="13"/>
  <c r="F19" i="13"/>
  <c r="G19" i="13"/>
  <c r="H19" i="13"/>
  <c r="H18" i="13" s="1"/>
  <c r="I19" i="13"/>
  <c r="I18" i="13" s="1"/>
  <c r="J19" i="13"/>
  <c r="K19" i="13"/>
  <c r="L19" i="13"/>
  <c r="L18" i="13" s="1"/>
  <c r="N19" i="13"/>
  <c r="P19" i="13"/>
  <c r="P18" i="13" s="1"/>
  <c r="R19" i="13"/>
  <c r="D19" i="13"/>
  <c r="E156" i="13"/>
  <c r="F156" i="13"/>
  <c r="G156" i="13"/>
  <c r="H156" i="13"/>
  <c r="I156" i="13"/>
  <c r="J156" i="13"/>
  <c r="K156" i="13"/>
  <c r="L156" i="13"/>
  <c r="N156" i="13"/>
  <c r="P156" i="13"/>
  <c r="R156" i="13"/>
  <c r="E146" i="13"/>
  <c r="F146" i="13"/>
  <c r="G146" i="13"/>
  <c r="H146" i="13"/>
  <c r="I146" i="13"/>
  <c r="J146" i="13"/>
  <c r="K146" i="13"/>
  <c r="L146" i="13"/>
  <c r="N146" i="13"/>
  <c r="P146" i="13"/>
  <c r="R146" i="13"/>
  <c r="E141" i="13"/>
  <c r="F141" i="13"/>
  <c r="G141" i="13"/>
  <c r="H141" i="13"/>
  <c r="I141" i="13"/>
  <c r="J141" i="13"/>
  <c r="K141" i="13"/>
  <c r="K130" i="13" s="1"/>
  <c r="L141" i="13"/>
  <c r="N141" i="13"/>
  <c r="P141" i="13"/>
  <c r="R141" i="13"/>
  <c r="E131" i="13"/>
  <c r="F131" i="13"/>
  <c r="F130" i="13" s="1"/>
  <c r="G131" i="13"/>
  <c r="G130" i="13" s="1"/>
  <c r="H131" i="13"/>
  <c r="H130" i="13" s="1"/>
  <c r="I131" i="13"/>
  <c r="I130" i="13" s="1"/>
  <c r="J131" i="13"/>
  <c r="K131" i="13"/>
  <c r="L131" i="13"/>
  <c r="N131" i="13"/>
  <c r="P131" i="13"/>
  <c r="R131" i="13"/>
  <c r="R130" i="13" s="1"/>
  <c r="E130" i="13"/>
  <c r="J130" i="13"/>
  <c r="N130" i="13"/>
  <c r="J129" i="13"/>
  <c r="K129" i="13"/>
  <c r="F105" i="13"/>
  <c r="G105" i="13"/>
  <c r="H105" i="13"/>
  <c r="L105" i="13"/>
  <c r="P105" i="13"/>
  <c r="E105" i="13"/>
  <c r="I105" i="13"/>
  <c r="J105" i="13"/>
  <c r="K105" i="13"/>
  <c r="N105" i="13"/>
  <c r="R105" i="13"/>
  <c r="D97" i="13"/>
  <c r="E97" i="13"/>
  <c r="F97" i="13"/>
  <c r="G97" i="13"/>
  <c r="H97" i="13"/>
  <c r="I97" i="13"/>
  <c r="J97" i="13"/>
  <c r="K97" i="13"/>
  <c r="K96" i="13" s="1"/>
  <c r="L97" i="13"/>
  <c r="N97" i="13"/>
  <c r="N96" i="13" s="1"/>
  <c r="P97" i="13"/>
  <c r="R97" i="13"/>
  <c r="E90" i="13"/>
  <c r="F90" i="13"/>
  <c r="G90" i="13"/>
  <c r="H90" i="13"/>
  <c r="I90" i="13"/>
  <c r="J90" i="13"/>
  <c r="K90" i="13"/>
  <c r="L90" i="13"/>
  <c r="N90" i="13"/>
  <c r="N81" i="13" s="1"/>
  <c r="P90" i="13"/>
  <c r="R90" i="13"/>
  <c r="R81" i="13" s="1"/>
  <c r="E73" i="13"/>
  <c r="F73" i="13"/>
  <c r="G73" i="13"/>
  <c r="H73" i="13"/>
  <c r="T73" i="13" s="1"/>
  <c r="I73" i="13"/>
  <c r="J73" i="13"/>
  <c r="K73" i="13"/>
  <c r="L73" i="13"/>
  <c r="N73" i="13"/>
  <c r="P73" i="13"/>
  <c r="R73" i="13"/>
  <c r="E70" i="13"/>
  <c r="F70" i="13"/>
  <c r="G70" i="13"/>
  <c r="H70" i="13"/>
  <c r="I70" i="13"/>
  <c r="J70" i="13"/>
  <c r="K70" i="13"/>
  <c r="L70" i="13"/>
  <c r="N70" i="13"/>
  <c r="P70" i="13"/>
  <c r="R70" i="13"/>
  <c r="E64" i="13"/>
  <c r="F64" i="13"/>
  <c r="G64" i="13"/>
  <c r="H64" i="13"/>
  <c r="I64" i="13"/>
  <c r="J64" i="13"/>
  <c r="K64" i="13"/>
  <c r="L64" i="13"/>
  <c r="N64" i="13"/>
  <c r="P64" i="13"/>
  <c r="R64" i="13"/>
  <c r="E57" i="13"/>
  <c r="F57" i="13"/>
  <c r="G57" i="13"/>
  <c r="H57" i="13"/>
  <c r="I57" i="13"/>
  <c r="J57" i="13"/>
  <c r="K57" i="13"/>
  <c r="L57" i="13"/>
  <c r="N57" i="13"/>
  <c r="P57" i="13"/>
  <c r="R57" i="13"/>
  <c r="E51" i="13"/>
  <c r="F51" i="13"/>
  <c r="G51" i="13"/>
  <c r="H51" i="13"/>
  <c r="I51" i="13"/>
  <c r="J51" i="13"/>
  <c r="K51" i="13"/>
  <c r="L51" i="13"/>
  <c r="N51" i="13"/>
  <c r="P51" i="13"/>
  <c r="R51" i="13"/>
  <c r="E50" i="13"/>
  <c r="E48" i="13" s="1"/>
  <c r="F50" i="13"/>
  <c r="F48" i="13" s="1"/>
  <c r="G50" i="13"/>
  <c r="G48" i="13" s="1"/>
  <c r="H50" i="13"/>
  <c r="I50" i="13"/>
  <c r="J50" i="13"/>
  <c r="J48" i="13" s="1"/>
  <c r="K50" i="13"/>
  <c r="K48" i="13" s="1"/>
  <c r="L50" i="13"/>
  <c r="L48" i="13" s="1"/>
  <c r="N50" i="13"/>
  <c r="P50" i="13"/>
  <c r="P48" i="13" s="1"/>
  <c r="R50" i="13"/>
  <c r="R48" i="13" s="1"/>
  <c r="N48" i="13"/>
  <c r="E18" i="13"/>
  <c r="F18" i="13"/>
  <c r="G18" i="13"/>
  <c r="J18" i="13"/>
  <c r="K18" i="13"/>
  <c r="N18" i="13"/>
  <c r="R18" i="13"/>
  <c r="D156" i="13"/>
  <c r="D146" i="13"/>
  <c r="D141" i="13"/>
  <c r="D131" i="13"/>
  <c r="K256" i="13" l="1"/>
  <c r="U256" i="13" s="1"/>
  <c r="U248" i="13"/>
  <c r="U130" i="13"/>
  <c r="U73" i="13"/>
  <c r="U57" i="13"/>
  <c r="T57" i="13"/>
  <c r="U51" i="13"/>
  <c r="T51" i="13"/>
  <c r="U90" i="13"/>
  <c r="J159" i="13"/>
  <c r="T159" i="13" s="1"/>
  <c r="T129" i="13"/>
  <c r="T95" i="13"/>
  <c r="K159" i="13"/>
  <c r="U18" i="13"/>
  <c r="N124" i="13"/>
  <c r="N154" i="13" s="1"/>
  <c r="N145" i="13" s="1"/>
  <c r="N164" i="13" s="1"/>
  <c r="N160" i="13" s="1"/>
  <c r="T90" i="13"/>
  <c r="T18" i="13"/>
  <c r="H48" i="13"/>
  <c r="T48" i="13" s="1"/>
  <c r="T50" i="13"/>
  <c r="I48" i="13"/>
  <c r="U48" i="13" s="1"/>
  <c r="U50" i="13"/>
  <c r="K81" i="13"/>
  <c r="J81" i="13"/>
  <c r="K124" i="13"/>
  <c r="K115" i="13" s="1"/>
  <c r="K166" i="13" s="1"/>
  <c r="R96" i="13"/>
  <c r="R124" i="13" s="1"/>
  <c r="R154" i="13" s="1"/>
  <c r="J96" i="13"/>
  <c r="J124" i="13" s="1"/>
  <c r="J154" i="13" s="1"/>
  <c r="J145" i="13" s="1"/>
  <c r="J164" i="13" s="1"/>
  <c r="J160" i="13" s="1"/>
  <c r="R145" i="13"/>
  <c r="R164" i="13" s="1"/>
  <c r="R160" i="13" s="1"/>
  <c r="K33" i="13"/>
  <c r="E33" i="13"/>
  <c r="J33" i="13"/>
  <c r="I96" i="13"/>
  <c r="I124" i="13" s="1"/>
  <c r="I33" i="13"/>
  <c r="I81" i="13"/>
  <c r="F96" i="13"/>
  <c r="F124" i="13" s="1"/>
  <c r="F154" i="13" s="1"/>
  <c r="F145" i="13" s="1"/>
  <c r="F164" i="13" s="1"/>
  <c r="F160" i="13" s="1"/>
  <c r="E96" i="13"/>
  <c r="E124" i="13" s="1"/>
  <c r="E115" i="13" s="1"/>
  <c r="P81" i="13"/>
  <c r="L81" i="13"/>
  <c r="H81" i="13"/>
  <c r="R115" i="13"/>
  <c r="R166" i="13" s="1"/>
  <c r="N115" i="13"/>
  <c r="N166" i="13" s="1"/>
  <c r="F81" i="13"/>
  <c r="G81" i="13"/>
  <c r="E81" i="13"/>
  <c r="P130" i="13"/>
  <c r="L130" i="13"/>
  <c r="T130" i="13" s="1"/>
  <c r="P96" i="13"/>
  <c r="P124" i="13" s="1"/>
  <c r="P154" i="13" s="1"/>
  <c r="P145" i="13" s="1"/>
  <c r="P164" i="13" s="1"/>
  <c r="P160" i="13" s="1"/>
  <c r="L96" i="13"/>
  <c r="L124" i="13" s="1"/>
  <c r="L154" i="13" s="1"/>
  <c r="L145" i="13" s="1"/>
  <c r="L164" i="13" s="1"/>
  <c r="L160" i="13" s="1"/>
  <c r="H96" i="13"/>
  <c r="H124" i="13" s="1"/>
  <c r="G96" i="13"/>
  <c r="G124" i="13" s="1"/>
  <c r="G33" i="13"/>
  <c r="R33" i="13"/>
  <c r="N33" i="13"/>
  <c r="F33" i="13"/>
  <c r="L33" i="13"/>
  <c r="H33" i="13"/>
  <c r="P33" i="13"/>
  <c r="D130" i="13"/>
  <c r="U33" i="13" l="1"/>
  <c r="T33" i="13"/>
  <c r="U124" i="13"/>
  <c r="U81" i="13"/>
  <c r="U129" i="13"/>
  <c r="U159" i="13"/>
  <c r="T81" i="13"/>
  <c r="H154" i="13"/>
  <c r="T124" i="13"/>
  <c r="K154" i="13"/>
  <c r="K145" i="13" s="1"/>
  <c r="K164" i="13" s="1"/>
  <c r="K160" i="13" s="1"/>
  <c r="J115" i="13"/>
  <c r="J166" i="13" s="1"/>
  <c r="L115" i="13"/>
  <c r="L166" i="13" s="1"/>
  <c r="P115" i="13"/>
  <c r="P166" i="13" s="1"/>
  <c r="I115" i="13"/>
  <c r="I154" i="13"/>
  <c r="F115" i="13"/>
  <c r="F166" i="13" s="1"/>
  <c r="E154" i="13"/>
  <c r="E145" i="13" s="1"/>
  <c r="E164" i="13" s="1"/>
  <c r="E160" i="13" s="1"/>
  <c r="G154" i="13"/>
  <c r="G145" i="13" s="1"/>
  <c r="G164" i="13" s="1"/>
  <c r="G160" i="13" s="1"/>
  <c r="G115" i="13"/>
  <c r="G166" i="13" s="1"/>
  <c r="H115" i="13"/>
  <c r="H166" i="13" l="1"/>
  <c r="T115" i="13"/>
  <c r="H145" i="13"/>
  <c r="T154" i="13"/>
  <c r="I166" i="13"/>
  <c r="U115" i="13"/>
  <c r="I145" i="13"/>
  <c r="U154" i="13"/>
  <c r="D105" i="13"/>
  <c r="D95" i="13"/>
  <c r="D129" i="13" s="1"/>
  <c r="D159" i="13" s="1"/>
  <c r="D90" i="13"/>
  <c r="D51" i="13"/>
  <c r="D50" i="13"/>
  <c r="D48" i="13" s="1"/>
  <c r="D57" i="13"/>
  <c r="D64" i="13"/>
  <c r="D70" i="13"/>
  <c r="D73" i="13"/>
  <c r="D18" i="13"/>
  <c r="H164" i="13" l="1"/>
  <c r="T145" i="13"/>
  <c r="T171" i="13"/>
  <c r="T166" i="13"/>
  <c r="I164" i="13"/>
  <c r="U145" i="13"/>
  <c r="U171" i="13"/>
  <c r="U166" i="13"/>
  <c r="D81" i="13"/>
  <c r="D96" i="13"/>
  <c r="D124" i="13" s="1"/>
  <c r="D33" i="13"/>
  <c r="H160" i="13" l="1"/>
  <c r="T160" i="13" s="1"/>
  <c r="T164" i="13"/>
  <c r="I160" i="13"/>
  <c r="U160" i="13" s="1"/>
  <c r="U164" i="13"/>
  <c r="D154" i="13"/>
  <c r="D145" i="13" s="1"/>
  <c r="D164" i="13" s="1"/>
  <c r="D160" i="13" s="1"/>
  <c r="D115" i="13"/>
  <c r="D166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F254" i="6" l="1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<sst xmlns="http://schemas.openxmlformats.org/spreadsheetml/2006/main" count="2328" uniqueCount="1181">
  <si>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</si>
  <si>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</si>
  <si>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</si>
  <si>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</si>
  <si>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</si>
  <si>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</si>
  <si>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</si>
  <si>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</si>
  <si>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</si>
  <si>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</si>
  <si>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</si>
  <si>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</si>
  <si>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</si>
  <si>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</si>
  <si>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</si>
  <si>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</si>
  <si>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</si>
  <si>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</si>
  <si>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</si>
  <si>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</si>
  <si>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</si>
  <si>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</si>
  <si>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</si>
  <si>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</si>
  <si>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</si>
  <si>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</si>
  <si>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</si>
  <si>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</si>
  <si>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</si>
  <si>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</si>
  <si>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</si>
  <si>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</si>
  <si>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</si>
  <si>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</si>
  <si>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</si>
  <si>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</si>
  <si>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</si>
  <si>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</si>
  <si>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</si>
  <si>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</si>
  <si>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</si>
  <si>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</si>
  <si>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</si>
  <si>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</si>
  <si>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</si>
  <si>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</si>
  <si>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</si>
  <si>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</si>
  <si>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</si>
  <si>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</si>
  <si>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</si>
  <si>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</si>
  <si>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</si>
  <si>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</si>
  <si>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</si>
  <si>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</si>
  <si>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</si>
  <si>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</si>
  <si>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</si>
  <si>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</si>
  <si>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</si>
  <si>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</si>
  <si>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</si>
  <si>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</si>
  <si>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</si>
  <si>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</si>
  <si>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</si>
  <si>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</si>
  <si>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</si>
  <si>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</si>
  <si>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</si>
  <si>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</si>
  <si>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</si>
  <si>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</si>
  <si>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</si>
  <si>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</si>
  <si>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</si>
  <si>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</si>
  <si>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</si>
  <si>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</si>
  <si>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</si>
  <si>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</si>
  <si>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</si>
  <si>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</si>
  <si>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</si>
  <si>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</si>
  <si>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</si>
  <si>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</si>
  <si>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</si>
  <si>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</si>
  <si>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</si>
  <si>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</si>
  <si>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</si>
  <si>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</si>
  <si>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</si>
  <si>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</si>
  <si>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</si>
  <si>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</si>
  <si>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</si>
  <si>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</si>
  <si>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</si>
  <si>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</si>
  <si>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</si>
  <si>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</si>
  <si>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</si>
  <si>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</si>
  <si>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</si>
  <si>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</si>
  <si>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</si>
  <si>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</si>
  <si>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</si>
  <si>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</si>
  <si>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</si>
  <si>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</si>
  <si>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</si>
  <si>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</si>
  <si>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</si>
  <si>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</si>
  <si>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</si>
  <si>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</si>
  <si>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</si>
  <si>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</si>
  <si>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</si>
  <si>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</si>
  <si>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</si>
  <si>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</si>
  <si>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</si>
  <si>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</si>
  <si>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</si>
  <si>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</si>
  <si>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</si>
  <si>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</si>
  <si>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</si>
  <si>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</si>
  <si>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</si>
  <si>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</si>
  <si>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</si>
  <si>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</si>
  <si>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</si>
  <si>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</si>
  <si>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</si>
  <si>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</si>
  <si>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</si>
  <si>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</si>
  <si>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</si>
  <si>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</si>
  <si>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</si>
  <si>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</si>
  <si>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</si>
  <si>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</si>
  <si>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</si>
  <si>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</si>
  <si>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</si>
  <si>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</si>
  <si>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</si>
  <si>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</si>
  <si>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</si>
  <si>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</si>
  <si>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</si>
  <si>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</si>
  <si>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</si>
  <si>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</si>
  <si>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</si>
  <si>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</si>
  <si>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</si>
  <si>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</si>
  <si>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</si>
  <si>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</si>
  <si>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</si>
  <si>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</si>
  <si>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</si>
  <si>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</si>
  <si>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</si>
  <si>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</si>
  <si>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</si>
  <si>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</si>
  <si>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</si>
  <si>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</si>
  <si>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</si>
  <si>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</si>
  <si>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</si>
  <si>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</si>
  <si>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</si>
  <si>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</si>
  <si>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</si>
  <si>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</si>
  <si>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</si>
  <si>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</si>
  <si>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</si>
  <si>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</si>
  <si>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</si>
  <si>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</si>
  <si>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</si>
  <si>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</si>
  <si>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</si>
  <si>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</si>
  <si>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</si>
  <si>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</si>
  <si>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</si>
  <si>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</si>
  <si>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</si>
  <si>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</si>
  <si>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</si>
  <si>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</si>
  <si>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</si>
  <si>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</si>
  <si>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</si>
  <si>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</si>
  <si>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</si>
  <si>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</si>
  <si>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</si>
  <si>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</si>
  <si>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</si>
  <si>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</si>
  <si>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</si>
  <si>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</si>
  <si>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</si>
  <si>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</si>
  <si>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</si>
  <si>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</si>
  <si>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</si>
  <si>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</si>
  <si>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</si>
  <si>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</si>
  <si>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</si>
  <si>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</si>
  <si>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</si>
  <si>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</si>
  <si>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</si>
  <si>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</si>
  <si>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</si>
  <si>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</si>
  <si>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</si>
  <si>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</si>
  <si>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</si>
  <si>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</si>
  <si>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</si>
  <si>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</si>
  <si>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</si>
  <si>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</si>
  <si>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</si>
  <si>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</si>
  <si>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</si>
  <si>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</si>
  <si>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</si>
  <si>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</si>
  <si>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</si>
  <si>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</si>
  <si>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</si>
  <si>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</si>
  <si>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</si>
  <si>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</si>
  <si>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</si>
  <si>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</si>
  <si>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</si>
  <si>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</si>
  <si>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</si>
  <si>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</si>
  <si>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</si>
  <si>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</si>
  <si>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</si>
  <si>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</si>
  <si>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</si>
  <si>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</si>
  <si>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</si>
  <si>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</si>
  <si>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</si>
  <si>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</si>
  <si>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</si>
  <si>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</si>
  <si>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</si>
  <si>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</si>
  <si>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</si>
  <si>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</si>
  <si>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</si>
  <si>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</si>
  <si>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</si>
  <si>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</si>
  <si>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</si>
  <si>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</si>
  <si>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</si>
  <si>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</si>
  <si>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</si>
  <si>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</si>
  <si>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</si>
  <si>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</si>
  <si>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</si>
  <si>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</si>
  <si>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</si>
  <si>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</si>
  <si>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</si>
  <si>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</si>
  <si>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</si>
  <si>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</si>
  <si>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</si>
  <si>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</si>
  <si>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</si>
  <si>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</si>
  <si>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</si>
  <si>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</si>
  <si>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</si>
  <si>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</si>
  <si>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</si>
  <si>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</si>
  <si>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</si>
  <si>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</si>
  <si>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</si>
  <si>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</si>
  <si>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</si>
  <si>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</si>
  <si>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</si>
  <si>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</si>
  <si>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</si>
  <si>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</si>
  <si>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</si>
  <si>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</si>
  <si>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</si>
  <si>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</si>
  <si>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</si>
  <si>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</si>
  <si>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</si>
  <si>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</si>
  <si>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</si>
  <si>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</si>
  <si>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</si>
  <si>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</si>
  <si>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</si>
  <si>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</si>
  <si>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</si>
  <si>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</si>
  <si>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</si>
  <si>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</si>
  <si>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</si>
  <si>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</si>
  <si>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</si>
  <si>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</si>
  <si>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</si>
  <si>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</si>
  <si>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</si>
  <si>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</si>
  <si>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</si>
  <si>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</si>
  <si>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</si>
  <si>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</si>
  <si>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</si>
  <si>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</si>
  <si>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</si>
  <si>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</si>
  <si>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</si>
  <si>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</si>
  <si>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</si>
  <si>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</si>
  <si>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</si>
  <si>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</si>
  <si>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</si>
  <si>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</si>
  <si>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</si>
  <si>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</si>
  <si>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</si>
  <si>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</si>
  <si>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</si>
  <si>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</si>
  <si>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</si>
  <si>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</si>
  <si>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</si>
  <si>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</si>
  <si>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</si>
  <si>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</si>
  <si>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</si>
  <si>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</si>
  <si>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</si>
  <si>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</si>
  <si>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</si>
  <si>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</si>
  <si>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</si>
  <si>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</si>
  <si>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</si>
  <si>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</si>
  <si>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</si>
  <si>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</si>
  <si>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</si>
  <si>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</si>
  <si>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</si>
  <si>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</si>
  <si>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</si>
  <si>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</si>
  <si>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</si>
  <si>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</si>
  <si>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</si>
  <si>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</si>
  <si>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</si>
  <si>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</si>
  <si>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</si>
  <si>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</si>
  <si>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</si>
  <si>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</si>
  <si>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</si>
  <si>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</si>
  <si>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</si>
  <si>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</si>
  <si>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</si>
  <si>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</si>
  <si>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</si>
  <si>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</si>
  <si>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</si>
  <si>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</si>
  <si>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</si>
  <si>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</si>
  <si>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</si>
  <si>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</si>
  <si>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</si>
  <si>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</si>
  <si>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</si>
  <si>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</si>
  <si>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</si>
  <si>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</si>
  <si>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</si>
  <si>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</si>
  <si>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</si>
  <si>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</si>
  <si>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</si>
  <si>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</si>
  <si>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</si>
  <si>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</si>
  <si>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</si>
  <si>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</si>
  <si>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</si>
  <si>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</si>
  <si>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</si>
  <si>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</si>
  <si>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</si>
  <si>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</si>
  <si>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</si>
  <si>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</si>
  <si>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</si>
  <si>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</si>
  <si>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</si>
  <si>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</si>
  <si>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</si>
  <si>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</si>
  <si>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</si>
  <si>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</si>
  <si>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</si>
  <si>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</si>
  <si>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</si>
  <si>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</si>
  <si>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</si>
  <si>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</si>
  <si>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</si>
  <si>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</si>
  <si>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</si>
  <si>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</si>
  <si>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</si>
  <si>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</si>
  <si>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</si>
  <si>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</si>
  <si>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</si>
  <si>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</si>
  <si>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</si>
  <si>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</si>
  <si>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</si>
  <si>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</si>
  <si>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</si>
  <si>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</si>
  <si>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</si>
  <si>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</si>
  <si>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</si>
  <si>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</si>
  <si>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</si>
  <si>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</si>
  <si>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</si>
  <si>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</si>
  <si>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</si>
  <si>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</si>
  <si>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</si>
  <si>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</si>
  <si>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</si>
  <si>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</si>
  <si>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</si>
  <si>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</si>
  <si>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</si>
  <si>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</si>
  <si>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</si>
  <si>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</si>
  <si>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</si>
  <si>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</si>
  <si>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</si>
  <si>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</si>
  <si>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</si>
  <si>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</si>
  <si>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</si>
  <si>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</si>
  <si>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</si>
  <si>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</si>
  <si>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</si>
  <si>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</si>
  <si>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</si>
  <si>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</si>
  <si>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</si>
  <si>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</si>
  <si>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</si>
  <si>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</si>
  <si>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</si>
  <si>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</si>
  <si>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</si>
  <si>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</si>
  <si>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</si>
  <si>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</si>
  <si>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</si>
  <si>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</si>
  <si>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</si>
  <si>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</si>
  <si>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</si>
  <si>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</si>
  <si>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</si>
  <si>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</si>
  <si>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</si>
  <si>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</si>
  <si>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</si>
  <si>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</si>
  <si>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</si>
  <si>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</si>
  <si>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</si>
  <si>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</si>
  <si>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</si>
  <si>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</si>
  <si>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</si>
  <si>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</si>
  <si>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</si>
  <si>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</si>
  <si>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</si>
  <si>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</si>
  <si>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</si>
  <si>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</si>
  <si>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</si>
  <si>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</si>
  <si>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</si>
  <si>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</si>
  <si>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</si>
  <si>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</si>
  <si>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</si>
  <si>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</si>
  <si>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</si>
  <si>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</si>
  <si>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</si>
  <si>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</si>
  <si>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</si>
  <si>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</si>
  <si>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</si>
  <si>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</si>
  <si>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</si>
  <si>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</si>
  <si>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</si>
  <si>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</si>
  <si>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</si>
  <si>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</si>
  <si>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</si>
  <si>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</si>
  <si>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</si>
  <si>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</si>
  <si>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</si>
  <si>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</si>
  <si>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</si>
  <si>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</si>
  <si>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</si>
  <si>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</si>
  <si>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</si>
  <si>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</si>
  <si>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</si>
  <si>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</si>
  <si>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</si>
  <si>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</si>
  <si>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</si>
  <si>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</si>
  <si>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</si>
  <si>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</si>
  <si>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</si>
  <si>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</si>
  <si>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</si>
  <si>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</si>
  <si>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</si>
  <si>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</si>
  <si>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</si>
  <si>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</si>
  <si>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</si>
  <si>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</si>
  <si>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</si>
  <si>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</si>
  <si>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</si>
  <si>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</si>
  <si>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</si>
  <si>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</si>
  <si>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</si>
  <si>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</si>
  <si>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</si>
  <si>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</si>
  <si>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</si>
  <si>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</si>
  <si>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</si>
  <si>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</si>
  <si>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</si>
  <si>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</si>
  <si>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</si>
  <si>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</si>
  <si>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</si>
  <si>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</si>
  <si>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</si>
  <si>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</si>
  <si>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</si>
  <si>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</si>
  <si>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</si>
  <si>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</si>
  <si>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</si>
  <si>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</si>
  <si>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</si>
  <si>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</si>
  <si>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</si>
  <si>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</si>
  <si>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</si>
  <si>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</si>
  <si>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</si>
  <si>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</si>
  <si>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</si>
  <si>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</si>
  <si>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</si>
  <si>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</si>
  <si>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</si>
  <si>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</si>
  <si>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</si>
  <si>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</si>
  <si>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</si>
  <si>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</si>
  <si>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</si>
  <si>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</si>
  <si>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</si>
  <si>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</si>
  <si>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</si>
  <si>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</si>
  <si>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</si>
  <si>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</si>
  <si>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</si>
  <si>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</si>
  <si>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</si>
  <si>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</si>
  <si>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</si>
  <si>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</si>
  <si>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</si>
  <si>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</si>
  <si>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</si>
  <si>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</si>
  <si>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</si>
  <si>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</si>
  <si>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</si>
  <si>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</si>
  <si>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</si>
  <si>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</si>
  <si>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</si>
  <si>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</si>
  <si>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</si>
  <si>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</si>
  <si>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</si>
  <si>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</si>
  <si>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</si>
  <si>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</si>
  <si>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</si>
  <si>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</si>
  <si>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</si>
  <si>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</si>
  <si>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</si>
  <si>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</si>
  <si>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</si>
  <si>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</si>
  <si>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</si>
  <si>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</si>
  <si>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</si>
  <si>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</si>
  <si>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</si>
  <si>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</si>
  <si>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</si>
  <si>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</si>
  <si>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</si>
  <si>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</si>
  <si>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</si>
  <si>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</si>
  <si>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</si>
  <si>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</si>
  <si>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</si>
  <si>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</si>
  <si>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</si>
  <si>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</si>
  <si>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</si>
  <si>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</si>
  <si>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</si>
  <si>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</si>
  <si>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</si>
  <si>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</si>
  <si>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</si>
  <si>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</si>
  <si>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</si>
  <si>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</si>
  <si>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</si>
  <si>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</si>
  <si>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</si>
  <si>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</si>
  <si>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</si>
  <si>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</si>
  <si>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</si>
  <si>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</si>
  <si>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</si>
  <si>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</si>
  <si>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</si>
  <si>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</si>
  <si>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</si>
  <si>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</si>
  <si>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</si>
  <si>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</si>
  <si>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</si>
  <si>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</si>
  <si>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</si>
  <si>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</si>
  <si>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</si>
  <si>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</si>
  <si>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</si>
  <si>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</si>
  <si>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</si>
  <si>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</si>
  <si>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</si>
  <si>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</si>
  <si>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</si>
  <si>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</si>
  <si>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</si>
  <si>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</si>
  <si>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</si>
  <si>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</si>
  <si>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</si>
  <si>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</si>
  <si>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</si>
  <si>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</si>
  <si>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</si>
  <si>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</si>
  <si>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</si>
  <si>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</si>
  <si>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</si>
  <si>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</si>
  <si>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</si>
  <si>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</si>
  <si>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</si>
  <si>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</si>
  <si>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</si>
  <si>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</si>
  <si>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</si>
  <si>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</si>
  <si>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</si>
  <si>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</si>
  <si>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</si>
  <si>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</si>
  <si>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</si>
  <si>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</si>
  <si>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</si>
  <si>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</si>
  <si>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</si>
  <si>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</si>
  <si>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</si>
  <si>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</si>
  <si>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</si>
  <si>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</si>
  <si>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</si>
  <si>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</si>
  <si>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</si>
  <si>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</si>
  <si>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</si>
  <si>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</si>
  <si>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</si>
  <si>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</si>
  <si>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</si>
  <si>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</si>
  <si>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</si>
  <si>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</si>
  <si>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</si>
  <si>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</si>
  <si>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</si>
  <si>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</si>
  <si>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</si>
  <si>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</si>
  <si>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</si>
  <si>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</si>
  <si>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</si>
  <si>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</si>
  <si>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</si>
  <si>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</si>
  <si>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</si>
  <si>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</si>
  <si>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</si>
  <si>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</si>
  <si>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</si>
  <si>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</si>
  <si>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</si>
  <si>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</si>
  <si>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</si>
  <si>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</si>
  <si>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</si>
  <si>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</si>
  <si>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</si>
  <si>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</si>
  <si>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</si>
  <si>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</si>
  <si>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</si>
  <si>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</si>
  <si>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</si>
  <si>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</si>
  <si>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</si>
  <si>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</si>
  <si>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</si>
  <si>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</si>
  <si>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</si>
  <si>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</si>
  <si>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</si>
  <si>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</si>
  <si>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</si>
  <si>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</si>
  <si>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</si>
  <si>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</si>
  <si>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</si>
  <si>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</si>
  <si>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</si>
  <si>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</si>
  <si>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</si>
  <si>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</si>
  <si>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</si>
  <si>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</si>
  <si>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</si>
  <si>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</si>
  <si>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</si>
  <si>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</si>
  <si>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</si>
  <si>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</si>
  <si>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</si>
  <si>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</si>
  <si>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</si>
  <si>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</si>
  <si>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</si>
  <si>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</si>
  <si>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</si>
  <si>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</si>
  <si>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</si>
  <si>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</si>
  <si>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</si>
  <si>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</si>
  <si>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</si>
  <si>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</si>
  <si>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</si>
  <si>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</si>
  <si>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</si>
  <si>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</si>
  <si>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</si>
  <si>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</si>
  <si>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</si>
  <si>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</si>
  <si>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</si>
  <si>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</si>
  <si>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</si>
  <si>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</si>
  <si>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</si>
  <si>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</si>
  <si>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</si>
  <si>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</si>
  <si>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</si>
  <si>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</si>
  <si>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</si>
  <si>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</si>
  <si>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</si>
  <si>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</si>
  <si>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</si>
  <si>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</si>
  <si>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</si>
  <si>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</si>
  <si>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</si>
  <si>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</si>
  <si>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</si>
  <si>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</si>
  <si>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</si>
  <si>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</si>
  <si>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</si>
  <si>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</si>
  <si>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</si>
  <si>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</si>
  <si>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</si>
  <si>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</si>
  <si>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</si>
  <si>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</si>
  <si>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</si>
  <si>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</si>
  <si>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</si>
  <si>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</si>
  <si>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</si>
  <si>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</si>
  <si>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</si>
  <si>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</si>
  <si>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</si>
  <si>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</si>
  <si>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</si>
  <si>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</si>
  <si>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</si>
  <si>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</si>
  <si>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</si>
  <si>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</si>
  <si>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</si>
  <si>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</si>
  <si>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</si>
  <si>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</si>
  <si>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</si>
  <si>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</si>
  <si>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</si>
  <si>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</si>
  <si>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</si>
  <si>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</si>
  <si>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</si>
  <si>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</si>
  <si>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</si>
  <si>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</si>
  <si>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</si>
  <si>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</si>
  <si>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</si>
  <si>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</si>
  <si>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</si>
  <si>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</si>
  <si>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</si>
  <si>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</si>
  <si>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</si>
  <si>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</si>
  <si>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</si>
  <si>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</si>
  <si>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</si>
  <si>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</si>
  <si>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</si>
  <si>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</si>
  <si>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</si>
  <si>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</si>
  <si>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</si>
  <si>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</si>
  <si>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</si>
  <si>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</si>
  <si>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</si>
  <si>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</si>
  <si>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</si>
  <si>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</si>
  <si>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</si>
  <si>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</si>
  <si>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</si>
  <si>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</si>
  <si>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</si>
  <si>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</si>
  <si>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</si>
  <si>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</si>
  <si>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</si>
  <si>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</si>
  <si>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</si>
  <si>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</si>
  <si>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</si>
  <si>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</si>
  <si>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</si>
  <si>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</si>
  <si>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</si>
  <si>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</si>
  <si>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</si>
  <si>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</si>
  <si>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</si>
  <si>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</si>
  <si>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</si>
  <si>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</si>
  <si>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</si>
  <si>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</si>
  <si>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</si>
  <si>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</si>
  <si>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</si>
  <si>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</si>
  <si>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</si>
  <si>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</si>
  <si>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</si>
  <si>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</si>
  <si>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</si>
  <si>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</si>
  <si>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</si>
  <si>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</si>
  <si>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</si>
  <si>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</si>
  <si>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</si>
  <si>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</si>
  <si>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</si>
  <si>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</si>
  <si>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</si>
  <si>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</si>
  <si>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</si>
  <si>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</si>
  <si>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</si>
  <si>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</si>
  <si>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</si>
  <si>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</si>
  <si>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</si>
  <si>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</si>
  <si>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</si>
  <si>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</si>
  <si>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</si>
  <si>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</si>
  <si>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</si>
  <si>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</si>
  <si>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</si>
  <si>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</si>
  <si>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</si>
  <si>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</si>
  <si>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</si>
  <si>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</si>
  <si>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</si>
  <si>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</si>
  <si>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</si>
  <si>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</si>
  <si>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</si>
  <si>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</si>
  <si>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</si>
  <si>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</si>
  <si>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</si>
  <si>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</si>
  <si>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</si>
  <si>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</si>
  <si>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</si>
  <si>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</si>
  <si>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</si>
  <si>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</si>
  <si>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</si>
  <si>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</si>
  <si>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</si>
  <si>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</si>
  <si>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</si>
  <si>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</si>
  <si>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</si>
  <si>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</si>
  <si>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</si>
  <si>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</si>
  <si>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</si>
  <si>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</si>
  <si>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</si>
  <si>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</si>
  <si>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</si>
  <si>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</si>
  <si>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</si>
  <si>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</si>
  <si>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</si>
  <si>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</si>
  <si>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</si>
  <si>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</si>
  <si>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</si>
  <si>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</si>
  <si>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</si>
  <si>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</si>
  <si>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</si>
  <si>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</si>
  <si>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</si>
  <si>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</si>
  <si>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</si>
  <si>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</si>
  <si>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</si>
  <si>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</si>
  <si>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</si>
  <si>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</si>
  <si>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</si>
  <si>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</si>
  <si>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</si>
  <si>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</si>
  <si>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</si>
  <si>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</si>
  <si>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</si>
  <si>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</si>
  <si>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</si>
  <si>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</si>
  <si>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</si>
  <si>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</si>
  <si>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</si>
  <si>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</si>
  <si>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</si>
  <si>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</si>
  <si>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</si>
  <si>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</si>
  <si>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</si>
  <si>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</si>
  <si>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</si>
  <si>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</si>
  <si>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</si>
  <si>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</si>
  <si>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</si>
  <si>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</si>
  <si>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</si>
  <si>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</si>
  <si>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</si>
  <si>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</si>
  <si>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</si>
  <si>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</si>
  <si>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</si>
  <si>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</si>
  <si>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</si>
  <si>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</si>
  <si>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</si>
  <si>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</si>
  <si>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</si>
  <si>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</si>
  <si>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</si>
  <si>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</si>
  <si>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</si>
  <si>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</si>
  <si>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</si>
  <si>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</si>
  <si>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</si>
  <si>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</si>
  <si>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</si>
  <si>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</si>
  <si>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</si>
  <si>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</si>
  <si>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</si>
  <si>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</si>
  <si>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</si>
  <si>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</si>
  <si>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</si>
  <si>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</si>
  <si>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</si>
  <si>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</si>
  <si>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</si>
  <si>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</si>
  <si>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</si>
  <si>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</si>
  <si>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</si>
  <si>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</si>
  <si>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</si>
  <si>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</si>
  <si>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</si>
  <si>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</si>
  <si>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</si>
  <si>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</si>
  <si>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</si>
  <si>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</si>
  <si>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</si>
  <si>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</si>
  <si>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</si>
  <si>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</si>
  <si>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</si>
  <si>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</si>
  <si>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</si>
  <si>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</si>
  <si>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</si>
  <si>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</si>
  <si>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</si>
  <si>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</si>
  <si>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</si>
  <si>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</si>
  <si>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</si>
  <si>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</si>
  <si>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</si>
  <si>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</si>
  <si>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</si>
  <si>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</si>
  <si>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</si>
  <si>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</si>
  <si>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</si>
  <si>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</si>
  <si>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</si>
  <si>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</si>
  <si>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</si>
  <si>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</si>
  <si>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</si>
  <si>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</si>
  <si>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</si>
  <si>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</si>
  <si>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</si>
  <si>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</si>
  <si>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</si>
  <si>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</si>
  <si>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</si>
  <si>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</si>
  <si>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</si>
  <si>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Воронежская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</si>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</sst>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\ _₽_-;\-* #,##0.00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4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3" fillId="0" borderId="19" xfId="43" applyFont="1" applyFill="1" applyBorder="1" applyAlignment="1">
      <alignment horizontal="center" vertical="center" wrapText="1"/>
    </xf>
    <xf numFmtId="43" fontId="28" fillId="0" borderId="19" xfId="43" applyNumberFormat="1" applyFont="1" applyFill="1" applyBorder="1" applyAlignment="1">
      <alignment horizontal="center" vertical="center"/>
    </xf>
    <xf numFmtId="43" fontId="2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8" fillId="0" borderId="0" xfId="43" applyFont="1" applyFill="1"/>
    <xf numFmtId="49" fontId="27" fillId="0" borderId="19" xfId="43" applyNumberFormat="1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 wrapText="1"/>
    </xf>
    <xf numFmtId="43" fontId="72" fillId="0" borderId="19" xfId="0" applyNumberFormat="1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/>
    </xf>
    <xf numFmtId="43" fontId="72" fillId="0" borderId="19" xfId="0" applyNumberFormat="1" applyFont="1" applyFill="1" applyBorder="1" applyAlignment="1">
      <alignment horizontal="center"/>
    </xf>
    <xf numFmtId="43" fontId="73" fillId="0" borderId="19" xfId="0" applyNumberFormat="1" applyFont="1" applyFill="1" applyBorder="1" applyAlignment="1">
      <alignment horizontal="center"/>
    </xf>
    <xf numFmtId="43" fontId="28" fillId="0" borderId="19" xfId="0" applyNumberFormat="1" applyFont="1" applyFill="1" applyBorder="1" applyAlignment="1">
      <alignment horizontal="center"/>
    </xf>
    <xf numFmtId="43" fontId="28" fillId="0" borderId="31" xfId="43" applyNumberFormat="1" applyFont="1" applyFill="1" applyBorder="1" applyAlignment="1" applyProtection="1">
      <alignment horizontal="center"/>
      <protection locked="0"/>
    </xf>
    <xf numFmtId="43" fontId="28" fillId="0" borderId="19" xfId="43" applyNumberFormat="1" applyFont="1" applyFill="1" applyBorder="1" applyAlignment="1">
      <alignment horizontal="center"/>
    </xf>
    <xf numFmtId="43" fontId="28" fillId="0" borderId="30" xfId="43" applyNumberFormat="1" applyFont="1" applyFill="1" applyBorder="1" applyAlignment="1">
      <alignment horizontal="center"/>
    </xf>
    <xf numFmtId="43" fontId="28" fillId="0" borderId="30" xfId="0" applyNumberFormat="1" applyFont="1" applyFill="1" applyBorder="1" applyAlignment="1">
      <alignment horizontal="center"/>
    </xf>
    <xf numFmtId="43" fontId="28" fillId="0" borderId="19" xfId="71" applyNumberFormat="1" applyFont="1" applyFill="1" applyBorder="1" applyAlignment="1">
      <alignment horizontal="center"/>
    </xf>
    <xf numFmtId="49" fontId="27" fillId="0" borderId="19" xfId="43" applyNumberFormat="1" applyFont="1" applyFill="1" applyBorder="1" applyAlignment="1">
      <alignment horizontal="center" vertical="center" wrapText="1"/>
    </xf>
    <xf numFmtId="176" fontId="72" fillId="0" borderId="19" xfId="0" applyNumberFormat="1" applyFont="1" applyFill="1" applyBorder="1" applyAlignment="1">
      <alignment horizontal="center"/>
    </xf>
    <xf numFmtId="176" fontId="54" fillId="0" borderId="19" xfId="0" applyNumberFormat="1" applyFont="1" applyFill="1" applyBorder="1" applyAlignment="1">
      <alignment horizontal="center" vertical="center"/>
    </xf>
    <xf numFmtId="43" fontId="1" fillId="0" borderId="19" xfId="71" applyNumberFormat="1" applyFont="1" applyFill="1" applyBorder="1" applyAlignment="1">
      <alignment horizontal="center" vertical="center"/>
    </xf>
    <xf numFmtId="43" fontId="28" fillId="0" borderId="19" xfId="43" applyNumberFormat="1" applyFont="1" applyFill="1" applyBorder="1" applyAlignment="1">
      <alignment horizontal="center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0" borderId="19" xfId="0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52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6" t="s">
        <v>233</v>
      </c>
      <c r="B1" s="337"/>
      <c r="C1" s="337"/>
      <c r="D1" s="337"/>
      <c r="E1" s="337"/>
      <c r="F1" s="337"/>
      <c r="G1" s="337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8" t="s">
        <v>318</v>
      </c>
      <c r="B72" s="338"/>
      <c r="C72" s="338"/>
      <c r="D72" s="338"/>
      <c r="E72" s="338"/>
      <c r="F72" s="338"/>
      <c r="G72" s="338"/>
    </row>
    <row r="73" spans="1:8" ht="15" x14ac:dyDescent="0.25">
      <c r="A73" s="338"/>
      <c r="B73" s="338"/>
      <c r="C73" s="338"/>
      <c r="D73" s="338"/>
      <c r="E73" s="338"/>
      <c r="F73" s="338"/>
      <c r="G73" s="338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8" t="s">
        <v>344</v>
      </c>
      <c r="B122" s="338"/>
      <c r="C122" s="338"/>
      <c r="D122" s="338"/>
      <c r="E122" s="338"/>
      <c r="F122" s="338"/>
      <c r="G122" s="338"/>
      <c r="H122" s="110"/>
      <c r="I122" s="110"/>
      <c r="J122" s="110"/>
      <c r="K122" s="110"/>
      <c r="L122" s="110"/>
    </row>
    <row r="123" spans="1:12" x14ac:dyDescent="0.25">
      <c r="A123" s="338"/>
      <c r="B123" s="338"/>
      <c r="C123" s="338"/>
      <c r="D123" s="338"/>
      <c r="E123" s="338"/>
      <c r="F123" s="338"/>
      <c r="G123" s="33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9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9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40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40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40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40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5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5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5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5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5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5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51" priority="13" operator="lessThan">
      <formula>0</formula>
    </cfRule>
    <cfRule type="cellIs" dxfId="50" priority="14" operator="greaterThan">
      <formula>0</formula>
    </cfRule>
  </conditionalFormatting>
  <conditionalFormatting sqref="C223:G223">
    <cfRule type="cellIs" dxfId="49" priority="11" operator="greaterThan">
      <formula>0.25</formula>
    </cfRule>
    <cfRule type="cellIs" dxfId="48" priority="12" operator="lessThan">
      <formula>0.25</formula>
    </cfRule>
  </conditionalFormatting>
  <conditionalFormatting sqref="C259:F259">
    <cfRule type="cellIs" dxfId="47" priority="10" operator="greaterThan">
      <formula>0</formula>
    </cfRule>
  </conditionalFormatting>
  <conditionalFormatting sqref="C279:F280 C276:F277">
    <cfRule type="cellIs" dxfId="46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45" priority="1" operator="lessThan">
      <formula>0</formula>
    </cfRule>
    <cfRule type="cellIs" dxfId="44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65" zoomScaleNormal="65" zoomScaleSheetLayoutView="80" workbookViewId="0">
      <pane xSplit="3" ySplit="17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M21" sqref="M21"/>
    </sheetView>
  </sheetViews>
  <sheetFormatPr defaultColWidth="10.28515625" defaultRowHeight="15.75" outlineLevelRow="1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11" customWidth="1"/>
    <col min="9" max="21" width="15.7109375" style="291" customWidth="1"/>
    <col min="22" max="16384" width="10.28515625" style="291"/>
  </cols>
  <sheetData>
    <row r="1" spans="1:21" ht="15.6" customHeight="1" outlineLevel="1" x14ac:dyDescent="0.25">
      <c r="A1" s="347" t="s">
        <v>1161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</row>
    <row r="2" spans="1:21" ht="15.6" customHeight="1" outlineLevel="1" x14ac:dyDescent="0.25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</row>
    <row r="3" spans="1:21" outlineLevel="1" x14ac:dyDescent="0.25"/>
    <row r="4" spans="1:21" ht="21.75" customHeight="1" outlineLevel="1" x14ac:dyDescent="0.25">
      <c r="A4" s="350" t="s">
        <v>1178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</row>
    <row r="5" spans="1:21" outlineLevel="1" x14ac:dyDescent="0.25">
      <c r="A5" s="351" t="s">
        <v>1141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</row>
    <row r="6" spans="1:21" ht="31.15" customHeight="1" outlineLevel="1" x14ac:dyDescent="0.25">
      <c r="A6" s="350" t="s">
        <v>1177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</row>
    <row r="7" spans="1:21" ht="30" customHeight="1" outlineLevel="1" x14ac:dyDescent="0.25">
      <c r="A7" s="350" t="s">
        <v>1179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</row>
    <row r="8" spans="1:21" ht="18.75" outlineLevel="1" x14ac:dyDescent="0.25">
      <c r="B8" s="297"/>
    </row>
    <row r="9" spans="1:21" ht="24" customHeight="1" outlineLevel="1" x14ac:dyDescent="0.25">
      <c r="A9" s="352" t="s">
        <v>1180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2"/>
      <c r="R9" s="352"/>
      <c r="S9" s="352"/>
      <c r="T9" s="352"/>
      <c r="U9" s="352"/>
    </row>
    <row r="10" spans="1:21" ht="12.6" customHeight="1" outlineLevel="1" x14ac:dyDescent="0.25">
      <c r="A10" s="353" t="s">
        <v>1142</v>
      </c>
      <c r="B10" s="353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</row>
    <row r="11" spans="1:21" outlineLevel="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8" t="s">
        <v>1120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</row>
    <row r="14" spans="1:21" ht="78" customHeight="1" x14ac:dyDescent="0.25">
      <c r="A14" s="345" t="s">
        <v>1123</v>
      </c>
      <c r="B14" s="346" t="s">
        <v>1</v>
      </c>
      <c r="C14" s="346" t="s">
        <v>1124</v>
      </c>
      <c r="D14" s="306" t="s">
        <v>1167</v>
      </c>
      <c r="E14" s="306" t="s">
        <v>1168</v>
      </c>
      <c r="F14" s="346" t="s">
        <v>1169</v>
      </c>
      <c r="G14" s="346"/>
      <c r="H14" s="346" t="s">
        <v>1170</v>
      </c>
      <c r="I14" s="346"/>
      <c r="J14" s="346" t="s">
        <v>1171</v>
      </c>
      <c r="K14" s="346"/>
      <c r="L14" s="346" t="s">
        <v>1172</v>
      </c>
      <c r="M14" s="346"/>
      <c r="N14" s="346" t="s">
        <v>1173</v>
      </c>
      <c r="O14" s="346"/>
      <c r="P14" s="346" t="s">
        <v>1174</v>
      </c>
      <c r="Q14" s="346"/>
      <c r="R14" s="346" t="s">
        <v>1175</v>
      </c>
      <c r="S14" s="346"/>
      <c r="T14" s="346" t="s">
        <v>519</v>
      </c>
      <c r="U14" s="346"/>
    </row>
    <row r="15" spans="1:21" ht="78" customHeight="1" x14ac:dyDescent="0.25">
      <c r="A15" s="345"/>
      <c r="B15" s="346"/>
      <c r="C15" s="346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12">
        <v>1</v>
      </c>
      <c r="B16" s="292">
        <v>2</v>
      </c>
      <c r="C16" s="292">
        <v>3</v>
      </c>
      <c r="D16" s="313" t="s">
        <v>52</v>
      </c>
      <c r="E16" s="313" t="s">
        <v>55</v>
      </c>
      <c r="F16" s="313" t="s">
        <v>1079</v>
      </c>
      <c r="G16" s="313" t="s">
        <v>1080</v>
      </c>
      <c r="H16" s="313" t="s">
        <v>1081</v>
      </c>
      <c r="I16" s="313" t="s">
        <v>1082</v>
      </c>
      <c r="J16" s="313" t="s">
        <v>1083</v>
      </c>
      <c r="K16" s="313" t="s">
        <v>1084</v>
      </c>
      <c r="L16" s="313" t="s">
        <v>1085</v>
      </c>
      <c r="M16" s="313" t="s">
        <v>1086</v>
      </c>
      <c r="N16" s="313" t="s">
        <v>1087</v>
      </c>
      <c r="O16" s="313" t="s">
        <v>1162</v>
      </c>
      <c r="P16" s="313" t="s">
        <v>1163</v>
      </c>
      <c r="Q16" s="313" t="s">
        <v>1164</v>
      </c>
      <c r="R16" s="313" t="s">
        <v>1165</v>
      </c>
      <c r="S16" s="313" t="s">
        <v>1166</v>
      </c>
      <c r="T16" s="312" t="s">
        <v>1088</v>
      </c>
      <c r="U16" s="292">
        <v>6</v>
      </c>
    </row>
    <row r="17" spans="1:21" s="298" customFormat="1" ht="19.5" thickBot="1" x14ac:dyDescent="0.3">
      <c r="A17" s="349" t="s">
        <v>1134</v>
      </c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349"/>
      <c r="S17" s="349"/>
      <c r="T17" s="349"/>
      <c r="U17" s="349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22">
        <f>D19+D23+D24+D25+D26+D27+D28+D29+D32</f>
        <v>0</v>
      </c>
      <c r="E18" s="322">
        <f t="shared" ref="E18:R18" si="0">E19+E23+E24+E25+E26+E27+E28+E29+E32</f>
        <v>16.626465609999997</v>
      </c>
      <c r="F18" s="322">
        <f t="shared" si="0"/>
        <v>0</v>
      </c>
      <c r="G18" s="322">
        <f t="shared" si="0"/>
        <v>4.2380819900000004</v>
      </c>
      <c r="H18" s="322">
        <f t="shared" si="0"/>
        <v>0</v>
      </c>
      <c r="I18" s="322">
        <f t="shared" si="0"/>
        <v>4.4225516345079008</v>
      </c>
      <c r="J18" s="322">
        <f t="shared" si="0"/>
        <v>4.6082988031572327</v>
      </c>
      <c r="K18" s="322">
        <f t="shared" si="0"/>
        <v>0</v>
      </c>
      <c r="L18" s="322">
        <f t="shared" si="0"/>
        <v>4.7926307552835219</v>
      </c>
      <c r="M18" s="322">
        <f t="shared" ref="M18" si="1">M19+M23+M24+M25+M26+M27+M28+M29+M32</f>
        <v>0</v>
      </c>
      <c r="N18" s="322">
        <f t="shared" si="0"/>
        <v>4.9843359854948632</v>
      </c>
      <c r="O18" s="322">
        <f t="shared" ref="O18" si="2">O19+O23+O24+O25+O26+O27+O28+O29+O32</f>
        <v>0</v>
      </c>
      <c r="P18" s="322">
        <f t="shared" si="0"/>
        <v>5.1837094249146576</v>
      </c>
      <c r="Q18" s="322">
        <f t="shared" ref="Q18" si="3">Q19+Q23+Q24+Q25+Q26+Q27+Q28+Q29+Q32</f>
        <v>0</v>
      </c>
      <c r="R18" s="322">
        <f t="shared" si="0"/>
        <v>5.3910578019112441</v>
      </c>
      <c r="S18" s="322">
        <f t="shared" ref="S18" si="4">S19+S23+S24+S25+S26+S27+S28+S29+S32</f>
        <v>0</v>
      </c>
      <c r="T18" s="318">
        <f t="shared" ref="T18:T76" si="5">H18+J18+L18+N18+P18+R18</f>
        <v>24.960032770761519</v>
      </c>
      <c r="U18" s="318">
        <f t="shared" ref="U18:U76" si="6">I18+K18+M18+O18+Q18+S18</f>
        <v>4.4225516345079008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3">
        <f>D20+D21+D22</f>
        <v>0</v>
      </c>
      <c r="E19" s="323">
        <f t="shared" ref="E19:R19" si="7">E20+E21+E22</f>
        <v>0</v>
      </c>
      <c r="F19" s="324">
        <f t="shared" si="7"/>
        <v>0</v>
      </c>
      <c r="G19" s="323">
        <f t="shared" si="7"/>
        <v>0</v>
      </c>
      <c r="H19" s="323">
        <f t="shared" si="7"/>
        <v>0</v>
      </c>
      <c r="I19" s="323">
        <f t="shared" si="7"/>
        <v>0</v>
      </c>
      <c r="J19" s="323">
        <f t="shared" si="7"/>
        <v>0</v>
      </c>
      <c r="K19" s="323">
        <f t="shared" si="7"/>
        <v>0</v>
      </c>
      <c r="L19" s="323">
        <f t="shared" si="7"/>
        <v>0</v>
      </c>
      <c r="M19" s="323">
        <f t="shared" ref="M19" si="8">M20+M21+M22</f>
        <v>0</v>
      </c>
      <c r="N19" s="323">
        <f t="shared" si="7"/>
        <v>0</v>
      </c>
      <c r="O19" s="323">
        <f t="shared" ref="O19" si="9">O20+O21+O22</f>
        <v>0</v>
      </c>
      <c r="P19" s="323">
        <f t="shared" si="7"/>
        <v>0</v>
      </c>
      <c r="Q19" s="323">
        <f t="shared" ref="Q19" si="10">Q20+Q21+Q22</f>
        <v>0</v>
      </c>
      <c r="R19" s="323">
        <f t="shared" si="7"/>
        <v>0</v>
      </c>
      <c r="S19" s="323">
        <f t="shared" ref="S19" si="11">S20+S21+S22</f>
        <v>0</v>
      </c>
      <c r="T19" s="318">
        <f t="shared" si="5"/>
        <v>0</v>
      </c>
      <c r="U19" s="318">
        <f t="shared" si="6"/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3">
        <v>0</v>
      </c>
      <c r="E20" s="323">
        <v>0</v>
      </c>
      <c r="F20" s="324">
        <v>0</v>
      </c>
      <c r="G20" s="323">
        <v>0</v>
      </c>
      <c r="H20" s="323">
        <v>0</v>
      </c>
      <c r="I20" s="323">
        <v>0</v>
      </c>
      <c r="J20" s="323">
        <v>0</v>
      </c>
      <c r="K20" s="323">
        <v>0</v>
      </c>
      <c r="L20" s="323">
        <v>0</v>
      </c>
      <c r="M20" s="323">
        <v>0</v>
      </c>
      <c r="N20" s="323">
        <v>0</v>
      </c>
      <c r="O20" s="323">
        <v>0</v>
      </c>
      <c r="P20" s="323">
        <v>0</v>
      </c>
      <c r="Q20" s="323">
        <v>0</v>
      </c>
      <c r="R20" s="323">
        <v>0</v>
      </c>
      <c r="S20" s="323">
        <v>0</v>
      </c>
      <c r="T20" s="318">
        <f t="shared" si="5"/>
        <v>0</v>
      </c>
      <c r="U20" s="318">
        <f t="shared" si="6"/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3">
        <v>0</v>
      </c>
      <c r="E21" s="323">
        <v>0</v>
      </c>
      <c r="F21" s="324">
        <v>0</v>
      </c>
      <c r="G21" s="323">
        <v>0</v>
      </c>
      <c r="H21" s="323">
        <v>0</v>
      </c>
      <c r="I21" s="323">
        <v>0</v>
      </c>
      <c r="J21" s="323">
        <v>0</v>
      </c>
      <c r="K21" s="323">
        <v>0</v>
      </c>
      <c r="L21" s="323">
        <v>0</v>
      </c>
      <c r="M21" s="323">
        <v>0</v>
      </c>
      <c r="N21" s="323">
        <v>0</v>
      </c>
      <c r="O21" s="323">
        <v>0</v>
      </c>
      <c r="P21" s="323">
        <v>0</v>
      </c>
      <c r="Q21" s="323">
        <v>0</v>
      </c>
      <c r="R21" s="323">
        <v>0</v>
      </c>
      <c r="S21" s="323">
        <v>0</v>
      </c>
      <c r="T21" s="318">
        <f t="shared" si="5"/>
        <v>0</v>
      </c>
      <c r="U21" s="318">
        <f t="shared" si="6"/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3">
        <v>0</v>
      </c>
      <c r="E22" s="323">
        <v>0</v>
      </c>
      <c r="F22" s="324">
        <v>0</v>
      </c>
      <c r="G22" s="323">
        <v>0</v>
      </c>
      <c r="H22" s="323">
        <v>0</v>
      </c>
      <c r="I22" s="323">
        <v>0</v>
      </c>
      <c r="J22" s="323">
        <v>0</v>
      </c>
      <c r="K22" s="323">
        <v>0</v>
      </c>
      <c r="L22" s="323">
        <v>0</v>
      </c>
      <c r="M22" s="323">
        <v>0</v>
      </c>
      <c r="N22" s="323">
        <v>0</v>
      </c>
      <c r="O22" s="323">
        <v>0</v>
      </c>
      <c r="P22" s="323">
        <v>0</v>
      </c>
      <c r="Q22" s="323">
        <v>0</v>
      </c>
      <c r="R22" s="323">
        <v>0</v>
      </c>
      <c r="S22" s="323">
        <v>0</v>
      </c>
      <c r="T22" s="318">
        <f t="shared" si="5"/>
        <v>0</v>
      </c>
      <c r="U22" s="318">
        <f t="shared" si="6"/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3">
        <v>0</v>
      </c>
      <c r="E23" s="323">
        <v>0</v>
      </c>
      <c r="F23" s="324">
        <v>0</v>
      </c>
      <c r="G23" s="323">
        <v>0</v>
      </c>
      <c r="H23" s="323">
        <v>0</v>
      </c>
      <c r="I23" s="323">
        <v>0</v>
      </c>
      <c r="J23" s="323">
        <v>0</v>
      </c>
      <c r="K23" s="323">
        <v>0</v>
      </c>
      <c r="L23" s="323">
        <v>0</v>
      </c>
      <c r="M23" s="323">
        <v>0</v>
      </c>
      <c r="N23" s="323">
        <v>0</v>
      </c>
      <c r="O23" s="323">
        <v>0</v>
      </c>
      <c r="P23" s="323">
        <v>0</v>
      </c>
      <c r="Q23" s="323">
        <v>0</v>
      </c>
      <c r="R23" s="323">
        <v>0</v>
      </c>
      <c r="S23" s="323">
        <v>0</v>
      </c>
      <c r="T23" s="318">
        <f t="shared" si="5"/>
        <v>0</v>
      </c>
      <c r="U23" s="318">
        <f t="shared" si="6"/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3">
        <v>0</v>
      </c>
      <c r="E24" s="323">
        <v>0</v>
      </c>
      <c r="F24" s="324">
        <v>0</v>
      </c>
      <c r="G24" s="323">
        <v>0</v>
      </c>
      <c r="H24" s="323">
        <v>0</v>
      </c>
      <c r="I24" s="323">
        <v>0</v>
      </c>
      <c r="J24" s="323">
        <v>0</v>
      </c>
      <c r="K24" s="323">
        <v>0</v>
      </c>
      <c r="L24" s="323">
        <v>0</v>
      </c>
      <c r="M24" s="323">
        <v>0</v>
      </c>
      <c r="N24" s="323">
        <v>0</v>
      </c>
      <c r="O24" s="323">
        <v>0</v>
      </c>
      <c r="P24" s="323">
        <v>0</v>
      </c>
      <c r="Q24" s="323">
        <v>0</v>
      </c>
      <c r="R24" s="323">
        <v>0</v>
      </c>
      <c r="S24" s="323">
        <v>0</v>
      </c>
      <c r="T24" s="318">
        <f t="shared" si="5"/>
        <v>0</v>
      </c>
      <c r="U24" s="318">
        <f t="shared" si="6"/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3">
        <v>0</v>
      </c>
      <c r="E25" s="323">
        <v>0</v>
      </c>
      <c r="F25" s="324">
        <v>0</v>
      </c>
      <c r="G25" s="323">
        <v>0</v>
      </c>
      <c r="H25" s="323">
        <v>0</v>
      </c>
      <c r="I25" s="323">
        <v>0</v>
      </c>
      <c r="J25" s="323">
        <v>0</v>
      </c>
      <c r="K25" s="323">
        <v>0</v>
      </c>
      <c r="L25" s="323">
        <v>0</v>
      </c>
      <c r="M25" s="323">
        <v>0</v>
      </c>
      <c r="N25" s="323">
        <v>0</v>
      </c>
      <c r="O25" s="323">
        <v>0</v>
      </c>
      <c r="P25" s="323">
        <v>0</v>
      </c>
      <c r="Q25" s="323">
        <v>0</v>
      </c>
      <c r="R25" s="323">
        <v>0</v>
      </c>
      <c r="S25" s="323">
        <v>0</v>
      </c>
      <c r="T25" s="318">
        <f t="shared" si="5"/>
        <v>0</v>
      </c>
      <c r="U25" s="318">
        <f t="shared" si="6"/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3">
        <v>0</v>
      </c>
      <c r="E26" s="323">
        <v>0</v>
      </c>
      <c r="F26" s="324">
        <v>0</v>
      </c>
      <c r="G26" s="323">
        <v>0</v>
      </c>
      <c r="H26" s="323">
        <v>0</v>
      </c>
      <c r="I26" s="323">
        <v>0</v>
      </c>
      <c r="J26" s="323">
        <v>0</v>
      </c>
      <c r="K26" s="323">
        <v>0</v>
      </c>
      <c r="L26" s="323">
        <v>0</v>
      </c>
      <c r="M26" s="323">
        <v>0</v>
      </c>
      <c r="N26" s="323">
        <v>0</v>
      </c>
      <c r="O26" s="323">
        <v>0</v>
      </c>
      <c r="P26" s="323">
        <v>0</v>
      </c>
      <c r="Q26" s="323">
        <v>0</v>
      </c>
      <c r="R26" s="323">
        <v>0</v>
      </c>
      <c r="S26" s="323">
        <v>0</v>
      </c>
      <c r="T26" s="318">
        <f t="shared" si="5"/>
        <v>0</v>
      </c>
      <c r="U26" s="318">
        <f t="shared" si="6"/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3">
        <v>0</v>
      </c>
      <c r="E27" s="321">
        <v>16.626465609999997</v>
      </c>
      <c r="F27" s="325">
        <v>0</v>
      </c>
      <c r="G27" s="325">
        <v>4.2380819900000004</v>
      </c>
      <c r="H27" s="321">
        <v>0</v>
      </c>
      <c r="I27" s="319">
        <v>4.4225516345079008</v>
      </c>
      <c r="J27" s="319">
        <f>I27*1.042</f>
        <v>4.6082988031572327</v>
      </c>
      <c r="K27" s="319">
        <v>0</v>
      </c>
      <c r="L27" s="319">
        <f>J27*1.04</f>
        <v>4.7926307552835219</v>
      </c>
      <c r="M27" s="319">
        <v>0</v>
      </c>
      <c r="N27" s="319">
        <f>L27*1.04</f>
        <v>4.9843359854948632</v>
      </c>
      <c r="O27" s="318">
        <v>0</v>
      </c>
      <c r="P27" s="319">
        <f>N27*1.04</f>
        <v>5.1837094249146576</v>
      </c>
      <c r="Q27" s="318">
        <v>0</v>
      </c>
      <c r="R27" s="319">
        <f>P27*1.04</f>
        <v>5.3910578019112441</v>
      </c>
      <c r="S27" s="318">
        <v>0</v>
      </c>
      <c r="T27" s="318">
        <f t="shared" si="5"/>
        <v>24.960032770761519</v>
      </c>
      <c r="U27" s="318">
        <f t="shared" si="6"/>
        <v>4.4225516345079008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3">
        <v>0</v>
      </c>
      <c r="E28" s="323">
        <v>0</v>
      </c>
      <c r="F28" s="324">
        <v>0</v>
      </c>
      <c r="G28" s="323">
        <v>0</v>
      </c>
      <c r="H28" s="323">
        <v>0</v>
      </c>
      <c r="I28" s="323">
        <v>0</v>
      </c>
      <c r="J28" s="323">
        <v>0</v>
      </c>
      <c r="K28" s="323">
        <v>0</v>
      </c>
      <c r="L28" s="323">
        <v>0</v>
      </c>
      <c r="M28" s="323">
        <v>0</v>
      </c>
      <c r="N28" s="323">
        <v>0</v>
      </c>
      <c r="O28" s="323">
        <v>0</v>
      </c>
      <c r="P28" s="323">
        <v>0</v>
      </c>
      <c r="Q28" s="323">
        <v>0</v>
      </c>
      <c r="R28" s="323">
        <v>0</v>
      </c>
      <c r="S28" s="323">
        <v>0</v>
      </c>
      <c r="T28" s="318">
        <f t="shared" si="5"/>
        <v>0</v>
      </c>
      <c r="U28" s="318">
        <f t="shared" si="6"/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3">
        <v>0</v>
      </c>
      <c r="E29" s="323">
        <v>0</v>
      </c>
      <c r="F29" s="324">
        <v>0</v>
      </c>
      <c r="G29" s="323">
        <v>0</v>
      </c>
      <c r="H29" s="323">
        <v>0</v>
      </c>
      <c r="I29" s="323">
        <v>0</v>
      </c>
      <c r="J29" s="323">
        <v>0</v>
      </c>
      <c r="K29" s="323">
        <v>0</v>
      </c>
      <c r="L29" s="323">
        <v>0</v>
      </c>
      <c r="M29" s="323">
        <v>0</v>
      </c>
      <c r="N29" s="323">
        <v>0</v>
      </c>
      <c r="O29" s="323">
        <v>0</v>
      </c>
      <c r="P29" s="323">
        <v>0</v>
      </c>
      <c r="Q29" s="323">
        <v>0</v>
      </c>
      <c r="R29" s="323">
        <v>0</v>
      </c>
      <c r="S29" s="323">
        <v>0</v>
      </c>
      <c r="T29" s="318">
        <f t="shared" si="5"/>
        <v>0</v>
      </c>
      <c r="U29" s="318">
        <f t="shared" si="6"/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3">
        <v>0</v>
      </c>
      <c r="E30" s="323">
        <v>0</v>
      </c>
      <c r="F30" s="324">
        <v>0</v>
      </c>
      <c r="G30" s="323">
        <v>0</v>
      </c>
      <c r="H30" s="323">
        <v>0</v>
      </c>
      <c r="I30" s="323">
        <v>0</v>
      </c>
      <c r="J30" s="323">
        <v>0</v>
      </c>
      <c r="K30" s="323">
        <v>0</v>
      </c>
      <c r="L30" s="323">
        <v>0</v>
      </c>
      <c r="M30" s="323">
        <v>0</v>
      </c>
      <c r="N30" s="323">
        <v>0</v>
      </c>
      <c r="O30" s="323">
        <v>0</v>
      </c>
      <c r="P30" s="323">
        <v>0</v>
      </c>
      <c r="Q30" s="323">
        <v>0</v>
      </c>
      <c r="R30" s="323">
        <v>0</v>
      </c>
      <c r="S30" s="323">
        <v>0</v>
      </c>
      <c r="T30" s="318">
        <f t="shared" si="5"/>
        <v>0</v>
      </c>
      <c r="U30" s="318">
        <f t="shared" si="6"/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3">
        <v>0</v>
      </c>
      <c r="E31" s="323">
        <v>0</v>
      </c>
      <c r="F31" s="324">
        <v>0</v>
      </c>
      <c r="G31" s="323">
        <v>0</v>
      </c>
      <c r="H31" s="323">
        <v>0</v>
      </c>
      <c r="I31" s="323">
        <v>0</v>
      </c>
      <c r="J31" s="323">
        <v>0</v>
      </c>
      <c r="K31" s="323">
        <v>0</v>
      </c>
      <c r="L31" s="323">
        <v>0</v>
      </c>
      <c r="M31" s="323">
        <v>0</v>
      </c>
      <c r="N31" s="323">
        <v>0</v>
      </c>
      <c r="O31" s="323">
        <v>0</v>
      </c>
      <c r="P31" s="323">
        <v>0</v>
      </c>
      <c r="Q31" s="323">
        <v>0</v>
      </c>
      <c r="R31" s="323">
        <v>0</v>
      </c>
      <c r="S31" s="323">
        <v>0</v>
      </c>
      <c r="T31" s="318">
        <f t="shared" si="5"/>
        <v>0</v>
      </c>
      <c r="U31" s="318">
        <f t="shared" si="6"/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3">
        <v>0</v>
      </c>
      <c r="E32" s="323">
        <v>0</v>
      </c>
      <c r="F32" s="325">
        <v>0</v>
      </c>
      <c r="G32" s="321">
        <v>0</v>
      </c>
      <c r="H32" s="326">
        <v>0</v>
      </c>
      <c r="I32" s="319">
        <v>0</v>
      </c>
      <c r="J32" s="319">
        <v>0</v>
      </c>
      <c r="K32" s="319">
        <v>0</v>
      </c>
      <c r="L32" s="319">
        <v>0</v>
      </c>
      <c r="M32" s="319">
        <v>0</v>
      </c>
      <c r="N32" s="319">
        <v>0</v>
      </c>
      <c r="O32" s="319">
        <v>0</v>
      </c>
      <c r="P32" s="319">
        <v>0</v>
      </c>
      <c r="Q32" s="319">
        <v>0</v>
      </c>
      <c r="R32" s="319">
        <v>0</v>
      </c>
      <c r="S32" s="319">
        <v>0</v>
      </c>
      <c r="T32" s="318">
        <f t="shared" si="5"/>
        <v>0</v>
      </c>
      <c r="U32" s="318">
        <f t="shared" si="6"/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3">
        <f>D47+D48+D57+D63+D64+D70+D73</f>
        <v>0</v>
      </c>
      <c r="E33" s="323">
        <f t="shared" ref="E33:R33" si="12">E47+E48+E57+E63+E64+E70+E73</f>
        <v>16.364631378663702</v>
      </c>
      <c r="F33" s="324">
        <f t="shared" si="12"/>
        <v>0</v>
      </c>
      <c r="G33" s="323">
        <f t="shared" si="12"/>
        <v>4.1713800822272624</v>
      </c>
      <c r="H33" s="323">
        <f t="shared" si="12"/>
        <v>0</v>
      </c>
      <c r="I33" s="323">
        <f t="shared" si="12"/>
        <v>4.3541650474065046</v>
      </c>
      <c r="J33" s="323">
        <f t="shared" si="12"/>
        <v>4.5370399793975782</v>
      </c>
      <c r="K33" s="323">
        <f t="shared" si="12"/>
        <v>0</v>
      </c>
      <c r="L33" s="323">
        <f t="shared" si="12"/>
        <v>4.7185215785734815</v>
      </c>
      <c r="M33" s="323">
        <f t="shared" ref="M33" si="13">M47+M48+M57+M63+M64+M70+M73</f>
        <v>0</v>
      </c>
      <c r="N33" s="323">
        <f t="shared" si="12"/>
        <v>4.907262441716421</v>
      </c>
      <c r="O33" s="323">
        <f t="shared" ref="O33" si="14">O47+O48+O57+O63+O64+O70+O73</f>
        <v>0</v>
      </c>
      <c r="P33" s="323">
        <f t="shared" si="12"/>
        <v>5.1035529393850778</v>
      </c>
      <c r="Q33" s="323">
        <f t="shared" ref="Q33" si="15">Q47+Q48+Q57+Q63+Q64+Q70+Q73</f>
        <v>0</v>
      </c>
      <c r="R33" s="323">
        <f t="shared" si="12"/>
        <v>5.3076950569604806</v>
      </c>
      <c r="S33" s="323">
        <f t="shared" ref="S33" si="16">S47+S48+S57+S63+S64+S70+S73</f>
        <v>0</v>
      </c>
      <c r="T33" s="318">
        <f t="shared" si="5"/>
        <v>24.574071996033037</v>
      </c>
      <c r="U33" s="318">
        <f t="shared" si="6"/>
        <v>4.3541650474065046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3">
        <v>0</v>
      </c>
      <c r="E34" s="323">
        <v>0</v>
      </c>
      <c r="F34" s="323">
        <v>0</v>
      </c>
      <c r="G34" s="323">
        <v>0</v>
      </c>
      <c r="H34" s="323">
        <v>0</v>
      </c>
      <c r="I34" s="323">
        <v>0</v>
      </c>
      <c r="J34" s="323">
        <v>0</v>
      </c>
      <c r="K34" s="323">
        <v>0</v>
      </c>
      <c r="L34" s="323">
        <v>0</v>
      </c>
      <c r="M34" s="323">
        <v>0</v>
      </c>
      <c r="N34" s="323">
        <v>0</v>
      </c>
      <c r="O34" s="323">
        <v>0</v>
      </c>
      <c r="P34" s="323">
        <v>0</v>
      </c>
      <c r="Q34" s="323">
        <v>0</v>
      </c>
      <c r="R34" s="323">
        <v>0</v>
      </c>
      <c r="S34" s="323">
        <v>0</v>
      </c>
      <c r="T34" s="318">
        <f t="shared" si="5"/>
        <v>0</v>
      </c>
      <c r="U34" s="318">
        <f t="shared" si="6"/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3">
        <v>0</v>
      </c>
      <c r="E35" s="323">
        <v>0</v>
      </c>
      <c r="F35" s="323">
        <v>0</v>
      </c>
      <c r="G35" s="323">
        <v>0</v>
      </c>
      <c r="H35" s="323">
        <v>0</v>
      </c>
      <c r="I35" s="323">
        <v>0</v>
      </c>
      <c r="J35" s="323">
        <v>0</v>
      </c>
      <c r="K35" s="323">
        <v>0</v>
      </c>
      <c r="L35" s="323">
        <v>0</v>
      </c>
      <c r="M35" s="323">
        <v>0</v>
      </c>
      <c r="N35" s="323">
        <v>0</v>
      </c>
      <c r="O35" s="323">
        <v>0</v>
      </c>
      <c r="P35" s="323">
        <v>0</v>
      </c>
      <c r="Q35" s="323">
        <v>0</v>
      </c>
      <c r="R35" s="323">
        <v>0</v>
      </c>
      <c r="S35" s="323">
        <v>0</v>
      </c>
      <c r="T35" s="318">
        <f t="shared" si="5"/>
        <v>0</v>
      </c>
      <c r="U35" s="318">
        <f t="shared" si="6"/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3">
        <v>0</v>
      </c>
      <c r="E36" s="323">
        <v>0</v>
      </c>
      <c r="F36" s="323">
        <v>0</v>
      </c>
      <c r="G36" s="323">
        <v>0</v>
      </c>
      <c r="H36" s="323">
        <v>0</v>
      </c>
      <c r="I36" s="323">
        <v>0</v>
      </c>
      <c r="J36" s="323">
        <v>0</v>
      </c>
      <c r="K36" s="323">
        <v>0</v>
      </c>
      <c r="L36" s="323">
        <v>0</v>
      </c>
      <c r="M36" s="323">
        <v>0</v>
      </c>
      <c r="N36" s="323">
        <v>0</v>
      </c>
      <c r="O36" s="323">
        <v>0</v>
      </c>
      <c r="P36" s="323">
        <v>0</v>
      </c>
      <c r="Q36" s="323">
        <v>0</v>
      </c>
      <c r="R36" s="323">
        <v>0</v>
      </c>
      <c r="S36" s="323">
        <v>0</v>
      </c>
      <c r="T36" s="318">
        <f t="shared" si="5"/>
        <v>0</v>
      </c>
      <c r="U36" s="318">
        <f t="shared" si="6"/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3">
        <v>0</v>
      </c>
      <c r="E37" s="323">
        <v>0</v>
      </c>
      <c r="F37" s="323">
        <v>0</v>
      </c>
      <c r="G37" s="323">
        <v>0</v>
      </c>
      <c r="H37" s="323">
        <v>0</v>
      </c>
      <c r="I37" s="323">
        <v>0</v>
      </c>
      <c r="J37" s="323">
        <v>0</v>
      </c>
      <c r="K37" s="323">
        <v>0</v>
      </c>
      <c r="L37" s="323">
        <v>0</v>
      </c>
      <c r="M37" s="323">
        <v>0</v>
      </c>
      <c r="N37" s="323">
        <v>0</v>
      </c>
      <c r="O37" s="323">
        <v>0</v>
      </c>
      <c r="P37" s="323">
        <v>0</v>
      </c>
      <c r="Q37" s="323">
        <v>0</v>
      </c>
      <c r="R37" s="323">
        <v>0</v>
      </c>
      <c r="S37" s="323">
        <v>0</v>
      </c>
      <c r="T37" s="318">
        <f t="shared" si="5"/>
        <v>0</v>
      </c>
      <c r="U37" s="318">
        <f t="shared" si="6"/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3">
        <v>0</v>
      </c>
      <c r="E38" s="323">
        <v>0</v>
      </c>
      <c r="F38" s="323">
        <v>0</v>
      </c>
      <c r="G38" s="323">
        <v>0</v>
      </c>
      <c r="H38" s="323">
        <v>0</v>
      </c>
      <c r="I38" s="323">
        <v>0</v>
      </c>
      <c r="J38" s="323">
        <v>0</v>
      </c>
      <c r="K38" s="323">
        <v>0</v>
      </c>
      <c r="L38" s="323">
        <v>0</v>
      </c>
      <c r="M38" s="323">
        <v>0</v>
      </c>
      <c r="N38" s="323">
        <v>0</v>
      </c>
      <c r="O38" s="323">
        <v>0</v>
      </c>
      <c r="P38" s="323">
        <v>0</v>
      </c>
      <c r="Q38" s="323">
        <v>0</v>
      </c>
      <c r="R38" s="323">
        <v>0</v>
      </c>
      <c r="S38" s="323">
        <v>0</v>
      </c>
      <c r="T38" s="318">
        <f t="shared" si="5"/>
        <v>0</v>
      </c>
      <c r="U38" s="318">
        <f t="shared" si="6"/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3">
        <v>0</v>
      </c>
      <c r="E39" s="323">
        <v>0</v>
      </c>
      <c r="F39" s="323">
        <v>0</v>
      </c>
      <c r="G39" s="323">
        <v>0</v>
      </c>
      <c r="H39" s="323">
        <v>0</v>
      </c>
      <c r="I39" s="323">
        <v>0</v>
      </c>
      <c r="J39" s="323">
        <v>0</v>
      </c>
      <c r="K39" s="323">
        <v>0</v>
      </c>
      <c r="L39" s="323">
        <v>0</v>
      </c>
      <c r="M39" s="323">
        <v>0</v>
      </c>
      <c r="N39" s="323">
        <v>0</v>
      </c>
      <c r="O39" s="323">
        <v>0</v>
      </c>
      <c r="P39" s="323">
        <v>0</v>
      </c>
      <c r="Q39" s="323">
        <v>0</v>
      </c>
      <c r="R39" s="323">
        <v>0</v>
      </c>
      <c r="S39" s="323">
        <v>0</v>
      </c>
      <c r="T39" s="318">
        <f t="shared" si="5"/>
        <v>0</v>
      </c>
      <c r="U39" s="318">
        <f t="shared" si="6"/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3">
        <v>0</v>
      </c>
      <c r="E40" s="323">
        <v>0</v>
      </c>
      <c r="F40" s="323">
        <v>0</v>
      </c>
      <c r="G40" s="323">
        <v>0</v>
      </c>
      <c r="H40" s="323">
        <v>0</v>
      </c>
      <c r="I40" s="323">
        <v>0</v>
      </c>
      <c r="J40" s="323">
        <v>0</v>
      </c>
      <c r="K40" s="323">
        <v>0</v>
      </c>
      <c r="L40" s="323">
        <v>0</v>
      </c>
      <c r="M40" s="323">
        <v>0</v>
      </c>
      <c r="N40" s="323">
        <v>0</v>
      </c>
      <c r="O40" s="323">
        <v>0</v>
      </c>
      <c r="P40" s="323">
        <v>0</v>
      </c>
      <c r="Q40" s="323">
        <v>0</v>
      </c>
      <c r="R40" s="323">
        <v>0</v>
      </c>
      <c r="S40" s="323">
        <v>0</v>
      </c>
      <c r="T40" s="318">
        <f t="shared" si="5"/>
        <v>0</v>
      </c>
      <c r="U40" s="318">
        <f t="shared" si="6"/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3">
        <v>0</v>
      </c>
      <c r="E41" s="323">
        <v>0</v>
      </c>
      <c r="F41" s="323">
        <v>0</v>
      </c>
      <c r="G41" s="323">
        <v>0</v>
      </c>
      <c r="H41" s="323">
        <v>0</v>
      </c>
      <c r="I41" s="323">
        <v>0</v>
      </c>
      <c r="J41" s="323">
        <v>0</v>
      </c>
      <c r="K41" s="323">
        <v>0</v>
      </c>
      <c r="L41" s="323">
        <v>0</v>
      </c>
      <c r="M41" s="323">
        <v>0</v>
      </c>
      <c r="N41" s="323">
        <v>0</v>
      </c>
      <c r="O41" s="323">
        <v>0</v>
      </c>
      <c r="P41" s="323">
        <v>0</v>
      </c>
      <c r="Q41" s="323">
        <v>0</v>
      </c>
      <c r="R41" s="323">
        <v>0</v>
      </c>
      <c r="S41" s="323">
        <v>0</v>
      </c>
      <c r="T41" s="318">
        <f t="shared" si="5"/>
        <v>0</v>
      </c>
      <c r="U41" s="318">
        <f t="shared" si="6"/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3">
        <v>0</v>
      </c>
      <c r="E42" s="319">
        <v>16.364631378663699</v>
      </c>
      <c r="F42" s="319">
        <v>0</v>
      </c>
      <c r="G42" s="319">
        <v>4.1713800822272633</v>
      </c>
      <c r="H42" s="319">
        <v>0</v>
      </c>
      <c r="I42" s="319">
        <v>4.3541650474065046</v>
      </c>
      <c r="J42" s="319">
        <f>I42*1.042</f>
        <v>4.5370399793975782</v>
      </c>
      <c r="K42" s="319">
        <v>0</v>
      </c>
      <c r="L42" s="319">
        <f>J42*1.04</f>
        <v>4.7185215785734815</v>
      </c>
      <c r="M42" s="319">
        <v>0</v>
      </c>
      <c r="N42" s="319">
        <f>L42*1.04</f>
        <v>4.907262441716421</v>
      </c>
      <c r="O42" s="318">
        <v>0</v>
      </c>
      <c r="P42" s="319">
        <f>N42*1.04</f>
        <v>5.1035529393850778</v>
      </c>
      <c r="Q42" s="318">
        <v>0</v>
      </c>
      <c r="R42" s="319">
        <f>P42*1.04</f>
        <v>5.3076950569604815</v>
      </c>
      <c r="S42" s="318">
        <v>0</v>
      </c>
      <c r="T42" s="318">
        <f t="shared" si="5"/>
        <v>24.574071996033041</v>
      </c>
      <c r="U42" s="318">
        <f t="shared" si="6"/>
        <v>4.3541650474065046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3">
        <v>0</v>
      </c>
      <c r="E43" s="323">
        <v>0</v>
      </c>
      <c r="F43" s="323">
        <v>0</v>
      </c>
      <c r="G43" s="323">
        <v>0</v>
      </c>
      <c r="H43" s="323">
        <v>0</v>
      </c>
      <c r="I43" s="323">
        <v>0</v>
      </c>
      <c r="J43" s="323">
        <v>0</v>
      </c>
      <c r="K43" s="323">
        <v>0</v>
      </c>
      <c r="L43" s="323">
        <v>0</v>
      </c>
      <c r="M43" s="323">
        <v>0</v>
      </c>
      <c r="N43" s="323">
        <v>0</v>
      </c>
      <c r="O43" s="323">
        <v>0</v>
      </c>
      <c r="P43" s="323">
        <v>0</v>
      </c>
      <c r="Q43" s="323">
        <v>0</v>
      </c>
      <c r="R43" s="323">
        <v>0</v>
      </c>
      <c r="S43" s="323">
        <v>0</v>
      </c>
      <c r="T43" s="318">
        <f t="shared" si="5"/>
        <v>0</v>
      </c>
      <c r="U43" s="318">
        <f t="shared" si="6"/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3">
        <v>0</v>
      </c>
      <c r="E44" s="323">
        <v>0</v>
      </c>
      <c r="F44" s="323">
        <v>0</v>
      </c>
      <c r="G44" s="323">
        <v>0</v>
      </c>
      <c r="H44" s="323">
        <v>0</v>
      </c>
      <c r="I44" s="323">
        <v>0</v>
      </c>
      <c r="J44" s="323">
        <v>0</v>
      </c>
      <c r="K44" s="323">
        <v>0</v>
      </c>
      <c r="L44" s="323">
        <v>0</v>
      </c>
      <c r="M44" s="323">
        <v>0</v>
      </c>
      <c r="N44" s="323">
        <v>0</v>
      </c>
      <c r="O44" s="323">
        <v>0</v>
      </c>
      <c r="P44" s="323">
        <v>0</v>
      </c>
      <c r="Q44" s="323">
        <v>0</v>
      </c>
      <c r="R44" s="323">
        <v>0</v>
      </c>
      <c r="S44" s="323">
        <v>0</v>
      </c>
      <c r="T44" s="318">
        <f t="shared" si="5"/>
        <v>0</v>
      </c>
      <c r="U44" s="318">
        <f t="shared" si="6"/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3">
        <v>0</v>
      </c>
      <c r="E45" s="323">
        <v>0</v>
      </c>
      <c r="F45" s="323">
        <v>0</v>
      </c>
      <c r="G45" s="323">
        <v>0</v>
      </c>
      <c r="H45" s="323">
        <v>0</v>
      </c>
      <c r="I45" s="323">
        <v>0</v>
      </c>
      <c r="J45" s="323">
        <v>0</v>
      </c>
      <c r="K45" s="323">
        <v>0</v>
      </c>
      <c r="L45" s="323">
        <v>0</v>
      </c>
      <c r="M45" s="323">
        <v>0</v>
      </c>
      <c r="N45" s="323">
        <v>0</v>
      </c>
      <c r="O45" s="323">
        <v>0</v>
      </c>
      <c r="P45" s="323">
        <v>0</v>
      </c>
      <c r="Q45" s="323">
        <v>0</v>
      </c>
      <c r="R45" s="323">
        <v>0</v>
      </c>
      <c r="S45" s="323">
        <v>0</v>
      </c>
      <c r="T45" s="318">
        <f t="shared" si="5"/>
        <v>0</v>
      </c>
      <c r="U45" s="318">
        <f t="shared" si="6"/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3">
        <v>0</v>
      </c>
      <c r="E46" s="323">
        <v>0</v>
      </c>
      <c r="F46" s="323">
        <v>0</v>
      </c>
      <c r="G46" s="323">
        <v>0</v>
      </c>
      <c r="H46" s="323">
        <v>0</v>
      </c>
      <c r="I46" s="323">
        <v>0</v>
      </c>
      <c r="J46" s="323">
        <v>0</v>
      </c>
      <c r="K46" s="323">
        <v>0</v>
      </c>
      <c r="L46" s="323">
        <v>0</v>
      </c>
      <c r="M46" s="323">
        <v>0</v>
      </c>
      <c r="N46" s="323">
        <v>0</v>
      </c>
      <c r="O46" s="323">
        <v>0</v>
      </c>
      <c r="P46" s="323">
        <v>0</v>
      </c>
      <c r="Q46" s="323">
        <v>0</v>
      </c>
      <c r="R46" s="323">
        <v>0</v>
      </c>
      <c r="S46" s="323">
        <v>0</v>
      </c>
      <c r="T46" s="318">
        <f t="shared" si="5"/>
        <v>0</v>
      </c>
      <c r="U46" s="318">
        <f t="shared" si="6"/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3">
        <v>0</v>
      </c>
      <c r="E47" s="319">
        <v>0</v>
      </c>
      <c r="F47" s="319">
        <v>0</v>
      </c>
      <c r="G47" s="319">
        <v>0</v>
      </c>
      <c r="H47" s="319">
        <v>0</v>
      </c>
      <c r="I47" s="319">
        <v>0</v>
      </c>
      <c r="J47" s="319">
        <v>0</v>
      </c>
      <c r="K47" s="319">
        <v>0</v>
      </c>
      <c r="L47" s="319">
        <v>0</v>
      </c>
      <c r="M47" s="319">
        <v>0</v>
      </c>
      <c r="N47" s="319">
        <v>0</v>
      </c>
      <c r="O47" s="319">
        <v>0</v>
      </c>
      <c r="P47" s="319">
        <v>0</v>
      </c>
      <c r="Q47" s="319">
        <v>0</v>
      </c>
      <c r="R47" s="319">
        <v>0</v>
      </c>
      <c r="S47" s="319">
        <v>0</v>
      </c>
      <c r="T47" s="318">
        <f t="shared" si="5"/>
        <v>0</v>
      </c>
      <c r="U47" s="318">
        <f t="shared" si="6"/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3">
        <f>D49+D50+D55+D56</f>
        <v>0</v>
      </c>
      <c r="E48" s="323">
        <f t="shared" ref="E48:R48" si="17">E49+E50+E55+E56</f>
        <v>11.193843999999999</v>
      </c>
      <c r="F48" s="323">
        <f t="shared" si="17"/>
        <v>0</v>
      </c>
      <c r="G48" s="323">
        <f t="shared" si="17"/>
        <v>2.7235</v>
      </c>
      <c r="H48" s="323">
        <f t="shared" si="17"/>
        <v>0</v>
      </c>
      <c r="I48" s="323">
        <f t="shared" si="17"/>
        <v>2.8371154132411553</v>
      </c>
      <c r="J48" s="323">
        <f t="shared" si="17"/>
        <v>2.9562742605972838</v>
      </c>
      <c r="K48" s="323">
        <f t="shared" si="17"/>
        <v>0</v>
      </c>
      <c r="L48" s="323">
        <f t="shared" si="17"/>
        <v>3.0745252310211755</v>
      </c>
      <c r="M48" s="323">
        <f t="shared" ref="M48" si="18">M49+M50+M55+M56</f>
        <v>0</v>
      </c>
      <c r="N48" s="323">
        <f t="shared" si="17"/>
        <v>3.1975062402620225</v>
      </c>
      <c r="O48" s="323">
        <f t="shared" ref="O48" si="19">O49+O50+O55+O56</f>
        <v>0</v>
      </c>
      <c r="P48" s="323">
        <f t="shared" si="17"/>
        <v>3.3254064898725035</v>
      </c>
      <c r="Q48" s="323">
        <f t="shared" ref="Q48" si="20">Q49+Q50+Q55+Q56</f>
        <v>0</v>
      </c>
      <c r="R48" s="323">
        <f t="shared" si="17"/>
        <v>3.4584227494674038</v>
      </c>
      <c r="S48" s="323">
        <f t="shared" ref="S48" si="21">S49+S50+S55+S56</f>
        <v>0</v>
      </c>
      <c r="T48" s="318">
        <f t="shared" si="5"/>
        <v>16.012134971220387</v>
      </c>
      <c r="U48" s="318">
        <f t="shared" si="6"/>
        <v>2.8371154132411553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3">
        <v>0</v>
      </c>
      <c r="E49" s="323">
        <v>0</v>
      </c>
      <c r="F49" s="323">
        <v>0</v>
      </c>
      <c r="G49" s="323">
        <v>0</v>
      </c>
      <c r="H49" s="323">
        <v>0</v>
      </c>
      <c r="I49" s="323">
        <v>0</v>
      </c>
      <c r="J49" s="323">
        <v>0</v>
      </c>
      <c r="K49" s="323">
        <v>0</v>
      </c>
      <c r="L49" s="323">
        <v>0</v>
      </c>
      <c r="M49" s="323">
        <v>0</v>
      </c>
      <c r="N49" s="323">
        <v>0</v>
      </c>
      <c r="O49" s="323">
        <v>0</v>
      </c>
      <c r="P49" s="323">
        <v>0</v>
      </c>
      <c r="Q49" s="323">
        <v>0</v>
      </c>
      <c r="R49" s="323">
        <v>0</v>
      </c>
      <c r="S49" s="323">
        <v>0</v>
      </c>
      <c r="T49" s="318">
        <f t="shared" si="5"/>
        <v>0</v>
      </c>
      <c r="U49" s="318">
        <f t="shared" si="6"/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3">
        <f>D52+D53</f>
        <v>0</v>
      </c>
      <c r="E50" s="323">
        <f t="shared" ref="E50:R50" si="22">E52+E53</f>
        <v>11.193843999999999</v>
      </c>
      <c r="F50" s="323">
        <f t="shared" si="22"/>
        <v>0</v>
      </c>
      <c r="G50" s="323">
        <f t="shared" si="22"/>
        <v>2.7235</v>
      </c>
      <c r="H50" s="323">
        <f t="shared" si="22"/>
        <v>0</v>
      </c>
      <c r="I50" s="323">
        <f t="shared" si="22"/>
        <v>2.8371154132411553</v>
      </c>
      <c r="J50" s="323">
        <f t="shared" si="22"/>
        <v>2.9562742605972838</v>
      </c>
      <c r="K50" s="323">
        <f t="shared" si="22"/>
        <v>0</v>
      </c>
      <c r="L50" s="323">
        <f t="shared" si="22"/>
        <v>3.0745252310211755</v>
      </c>
      <c r="M50" s="323">
        <f t="shared" ref="M50" si="23">M52+M53</f>
        <v>0</v>
      </c>
      <c r="N50" s="323">
        <f t="shared" si="22"/>
        <v>3.1975062402620225</v>
      </c>
      <c r="O50" s="323">
        <f t="shared" ref="O50" si="24">O52+O53</f>
        <v>0</v>
      </c>
      <c r="P50" s="323">
        <f t="shared" si="22"/>
        <v>3.3254064898725035</v>
      </c>
      <c r="Q50" s="323">
        <f t="shared" ref="Q50" si="25">Q52+Q53</f>
        <v>0</v>
      </c>
      <c r="R50" s="323">
        <f t="shared" si="22"/>
        <v>3.4584227494674038</v>
      </c>
      <c r="S50" s="323">
        <f t="shared" ref="S50" si="26">S52+S53</f>
        <v>0</v>
      </c>
      <c r="T50" s="318">
        <f t="shared" si="5"/>
        <v>16.012134971220387</v>
      </c>
      <c r="U50" s="318">
        <f t="shared" si="6"/>
        <v>2.8371154132411553</v>
      </c>
    </row>
    <row r="51" spans="1:21" s="298" customFormat="1" x14ac:dyDescent="0.25">
      <c r="A51" s="301" t="s">
        <v>839</v>
      </c>
      <c r="B51" s="286" t="s">
        <v>645</v>
      </c>
      <c r="C51" s="300" t="s">
        <v>748</v>
      </c>
      <c r="D51" s="323">
        <f>D52+D53</f>
        <v>0</v>
      </c>
      <c r="E51" s="323">
        <f t="shared" ref="E51:R51" si="27">E52+E53</f>
        <v>11.193843999999999</v>
      </c>
      <c r="F51" s="323">
        <f t="shared" si="27"/>
        <v>0</v>
      </c>
      <c r="G51" s="323">
        <f t="shared" si="27"/>
        <v>2.7235</v>
      </c>
      <c r="H51" s="323">
        <f t="shared" si="27"/>
        <v>0</v>
      </c>
      <c r="I51" s="323">
        <f t="shared" si="27"/>
        <v>2.8371154132411553</v>
      </c>
      <c r="J51" s="323">
        <f t="shared" si="27"/>
        <v>2.9562742605972838</v>
      </c>
      <c r="K51" s="323">
        <f t="shared" si="27"/>
        <v>0</v>
      </c>
      <c r="L51" s="323">
        <f t="shared" si="27"/>
        <v>3.0745252310211755</v>
      </c>
      <c r="M51" s="323">
        <f t="shared" ref="M51" si="28">M52+M53</f>
        <v>0</v>
      </c>
      <c r="N51" s="323">
        <f t="shared" si="27"/>
        <v>3.1975062402620225</v>
      </c>
      <c r="O51" s="323">
        <f t="shared" ref="O51" si="29">O52+O53</f>
        <v>0</v>
      </c>
      <c r="P51" s="323">
        <f t="shared" si="27"/>
        <v>3.3254064898725035</v>
      </c>
      <c r="Q51" s="323">
        <f t="shared" ref="Q51" si="30">Q52+Q53</f>
        <v>0</v>
      </c>
      <c r="R51" s="323">
        <f t="shared" si="27"/>
        <v>3.4584227494674038</v>
      </c>
      <c r="S51" s="323">
        <f t="shared" ref="S51" si="31">S52+S53</f>
        <v>0</v>
      </c>
      <c r="T51" s="318">
        <f t="shared" si="5"/>
        <v>16.012134971220387</v>
      </c>
      <c r="U51" s="318">
        <f t="shared" si="6"/>
        <v>2.8371154132411553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3">
        <v>0</v>
      </c>
      <c r="E52" s="323">
        <v>0</v>
      </c>
      <c r="F52" s="323">
        <v>0</v>
      </c>
      <c r="G52" s="323">
        <v>0</v>
      </c>
      <c r="H52" s="323">
        <v>0</v>
      </c>
      <c r="I52" s="323">
        <v>0</v>
      </c>
      <c r="J52" s="323">
        <v>0</v>
      </c>
      <c r="K52" s="323">
        <v>0</v>
      </c>
      <c r="L52" s="323">
        <v>0</v>
      </c>
      <c r="M52" s="323">
        <v>0</v>
      </c>
      <c r="N52" s="323">
        <v>0</v>
      </c>
      <c r="O52" s="323">
        <v>0</v>
      </c>
      <c r="P52" s="323">
        <v>0</v>
      </c>
      <c r="Q52" s="323">
        <v>0</v>
      </c>
      <c r="R52" s="323">
        <v>0</v>
      </c>
      <c r="S52" s="323">
        <v>0</v>
      </c>
      <c r="T52" s="318">
        <f t="shared" si="5"/>
        <v>0</v>
      </c>
      <c r="U52" s="318">
        <f t="shared" si="6"/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3">
        <v>0</v>
      </c>
      <c r="E53" s="319">
        <v>11.193843999999999</v>
      </c>
      <c r="F53" s="319">
        <v>0</v>
      </c>
      <c r="G53" s="319">
        <v>2.7235</v>
      </c>
      <c r="H53" s="319">
        <v>0</v>
      </c>
      <c r="I53" s="319">
        <v>2.8371154132411553</v>
      </c>
      <c r="J53" s="319">
        <f>I53*1.042</f>
        <v>2.9562742605972838</v>
      </c>
      <c r="K53" s="319">
        <v>0</v>
      </c>
      <c r="L53" s="319">
        <f>J53*1.04</f>
        <v>3.0745252310211755</v>
      </c>
      <c r="M53" s="319">
        <v>0</v>
      </c>
      <c r="N53" s="319">
        <f>L53*1.04</f>
        <v>3.1975062402620225</v>
      </c>
      <c r="O53" s="318">
        <v>0</v>
      </c>
      <c r="P53" s="319">
        <f>N53*1.04</f>
        <v>3.3254064898725035</v>
      </c>
      <c r="Q53" s="318">
        <v>0</v>
      </c>
      <c r="R53" s="319">
        <f>P53*1.04</f>
        <v>3.4584227494674038</v>
      </c>
      <c r="S53" s="318">
        <v>0</v>
      </c>
      <c r="T53" s="318">
        <f t="shared" si="5"/>
        <v>16.012134971220387</v>
      </c>
      <c r="U53" s="318">
        <f t="shared" si="6"/>
        <v>2.8371154132411553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3">
        <v>0</v>
      </c>
      <c r="E54" s="323">
        <v>0</v>
      </c>
      <c r="F54" s="323">
        <v>0</v>
      </c>
      <c r="G54" s="323">
        <v>0</v>
      </c>
      <c r="H54" s="323">
        <v>0</v>
      </c>
      <c r="I54" s="323">
        <v>0</v>
      </c>
      <c r="J54" s="323">
        <v>0</v>
      </c>
      <c r="K54" s="323">
        <v>0</v>
      </c>
      <c r="L54" s="323">
        <v>0</v>
      </c>
      <c r="M54" s="323">
        <v>0</v>
      </c>
      <c r="N54" s="323">
        <v>0</v>
      </c>
      <c r="O54" s="323">
        <v>0</v>
      </c>
      <c r="P54" s="323">
        <v>0</v>
      </c>
      <c r="Q54" s="323">
        <v>0</v>
      </c>
      <c r="R54" s="323">
        <v>0</v>
      </c>
      <c r="S54" s="323">
        <v>0</v>
      </c>
      <c r="T54" s="318">
        <f t="shared" si="5"/>
        <v>0</v>
      </c>
      <c r="U54" s="318">
        <f t="shared" si="6"/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3">
        <v>0</v>
      </c>
      <c r="E55" s="319">
        <v>0</v>
      </c>
      <c r="F55" s="319">
        <v>0</v>
      </c>
      <c r="G55" s="319">
        <v>0</v>
      </c>
      <c r="H55" s="319">
        <v>0</v>
      </c>
      <c r="I55" s="319">
        <v>0</v>
      </c>
      <c r="J55" s="319">
        <v>0</v>
      </c>
      <c r="K55" s="319">
        <v>0</v>
      </c>
      <c r="L55" s="319">
        <v>0</v>
      </c>
      <c r="M55" s="319">
        <v>0</v>
      </c>
      <c r="N55" s="319">
        <v>0</v>
      </c>
      <c r="O55" s="319">
        <v>0</v>
      </c>
      <c r="P55" s="319">
        <v>0</v>
      </c>
      <c r="Q55" s="319">
        <v>0</v>
      </c>
      <c r="R55" s="319">
        <v>0</v>
      </c>
      <c r="S55" s="319">
        <v>0</v>
      </c>
      <c r="T55" s="318">
        <f t="shared" si="5"/>
        <v>0</v>
      </c>
      <c r="U55" s="318">
        <f t="shared" si="6"/>
        <v>0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3">
        <v>0</v>
      </c>
      <c r="E56" s="323">
        <v>0</v>
      </c>
      <c r="F56" s="323">
        <v>0</v>
      </c>
      <c r="G56" s="323">
        <v>0</v>
      </c>
      <c r="H56" s="323">
        <v>0</v>
      </c>
      <c r="I56" s="323">
        <v>0</v>
      </c>
      <c r="J56" s="323">
        <v>0</v>
      </c>
      <c r="K56" s="323">
        <v>0</v>
      </c>
      <c r="L56" s="323">
        <v>0</v>
      </c>
      <c r="M56" s="323">
        <v>0</v>
      </c>
      <c r="N56" s="323">
        <v>0</v>
      </c>
      <c r="O56" s="323">
        <v>0</v>
      </c>
      <c r="P56" s="323">
        <v>0</v>
      </c>
      <c r="Q56" s="323">
        <v>0</v>
      </c>
      <c r="R56" s="323">
        <v>0</v>
      </c>
      <c r="S56" s="323">
        <v>0</v>
      </c>
      <c r="T56" s="318">
        <f t="shared" si="5"/>
        <v>0</v>
      </c>
      <c r="U56" s="318">
        <f t="shared" si="6"/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3">
        <f>D58+D59+D60+D61+D62</f>
        <v>0</v>
      </c>
      <c r="E57" s="323">
        <f t="shared" ref="E57:R57" si="32">E58+E59+E60+E61+E62</f>
        <v>5.170787378663702</v>
      </c>
      <c r="F57" s="323">
        <f t="shared" si="32"/>
        <v>0</v>
      </c>
      <c r="G57" s="323">
        <f t="shared" si="32"/>
        <v>1.4478800822272628</v>
      </c>
      <c r="H57" s="323">
        <f t="shared" si="32"/>
        <v>0</v>
      </c>
      <c r="I57" s="323">
        <f t="shared" si="32"/>
        <v>1.5170496341653494</v>
      </c>
      <c r="J57" s="323">
        <f t="shared" si="32"/>
        <v>1.5807657188002942</v>
      </c>
      <c r="K57" s="323">
        <f t="shared" si="32"/>
        <v>0</v>
      </c>
      <c r="L57" s="323">
        <f t="shared" si="32"/>
        <v>1.6439963475523058</v>
      </c>
      <c r="M57" s="323">
        <f t="shared" ref="M57" si="33">M58+M59+M60+M61+M62</f>
        <v>0</v>
      </c>
      <c r="N57" s="323">
        <f t="shared" si="32"/>
        <v>1.7097562014543981</v>
      </c>
      <c r="O57" s="323">
        <f t="shared" ref="O57" si="34">O58+O59+O60+O61+O62</f>
        <v>0</v>
      </c>
      <c r="P57" s="323">
        <f t="shared" si="32"/>
        <v>1.7781464495125741</v>
      </c>
      <c r="Q57" s="323">
        <f t="shared" ref="Q57" si="35">Q58+Q59+Q60+Q61+Q62</f>
        <v>0</v>
      </c>
      <c r="R57" s="323">
        <f t="shared" si="32"/>
        <v>1.849272307493077</v>
      </c>
      <c r="S57" s="323">
        <f t="shared" ref="S57" si="36">S58+S59+S60+S61+S62</f>
        <v>0</v>
      </c>
      <c r="T57" s="318">
        <f t="shared" si="5"/>
        <v>8.5619370248126501</v>
      </c>
      <c r="U57" s="318">
        <f t="shared" si="6"/>
        <v>1.5170496341653494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3">
        <v>0</v>
      </c>
      <c r="E58" s="319">
        <v>0</v>
      </c>
      <c r="F58" s="319">
        <v>0</v>
      </c>
      <c r="G58" s="319">
        <v>0</v>
      </c>
      <c r="H58" s="319">
        <v>0</v>
      </c>
      <c r="I58" s="319">
        <v>0</v>
      </c>
      <c r="J58" s="319">
        <v>0</v>
      </c>
      <c r="K58" s="319">
        <v>0</v>
      </c>
      <c r="L58" s="319">
        <v>0</v>
      </c>
      <c r="M58" s="319">
        <v>0</v>
      </c>
      <c r="N58" s="319">
        <v>0</v>
      </c>
      <c r="O58" s="319">
        <v>0</v>
      </c>
      <c r="P58" s="319">
        <v>0</v>
      </c>
      <c r="Q58" s="319">
        <v>0</v>
      </c>
      <c r="R58" s="319">
        <v>0</v>
      </c>
      <c r="S58" s="319">
        <v>0</v>
      </c>
      <c r="T58" s="318">
        <f t="shared" si="5"/>
        <v>0</v>
      </c>
      <c r="U58" s="318">
        <f t="shared" si="6"/>
        <v>0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3">
        <v>0</v>
      </c>
      <c r="E59" s="319">
        <v>5.1445090000000002</v>
      </c>
      <c r="F59" s="319">
        <v>0</v>
      </c>
      <c r="G59" s="319">
        <v>1.44371753</v>
      </c>
      <c r="H59" s="319">
        <v>0</v>
      </c>
      <c r="I59" s="319">
        <v>1.5127004841525542</v>
      </c>
      <c r="J59" s="319">
        <f>I59*1.042</f>
        <v>1.5762339044869615</v>
      </c>
      <c r="K59" s="319">
        <v>0</v>
      </c>
      <c r="L59" s="319">
        <f>J59*1.04</f>
        <v>1.63928326066644</v>
      </c>
      <c r="M59" s="319">
        <v>0</v>
      </c>
      <c r="N59" s="319">
        <f>L59*1.04</f>
        <v>1.7048545910930977</v>
      </c>
      <c r="O59" s="318">
        <v>0</v>
      </c>
      <c r="P59" s="319">
        <f>N59*1.04</f>
        <v>1.7730487747368215</v>
      </c>
      <c r="Q59" s="318">
        <v>0</v>
      </c>
      <c r="R59" s="319">
        <f>P59*1.04</f>
        <v>1.8439707257262945</v>
      </c>
      <c r="S59" s="318">
        <v>0</v>
      </c>
      <c r="T59" s="318">
        <f t="shared" si="5"/>
        <v>8.5373912567096149</v>
      </c>
      <c r="U59" s="318">
        <f t="shared" si="6"/>
        <v>1.5127004841525542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3">
        <v>0</v>
      </c>
      <c r="E60" s="323">
        <v>0</v>
      </c>
      <c r="F60" s="323">
        <v>0</v>
      </c>
      <c r="G60" s="323">
        <v>0</v>
      </c>
      <c r="H60" s="323">
        <v>0</v>
      </c>
      <c r="I60" s="323">
        <v>0</v>
      </c>
      <c r="J60" s="323">
        <v>0</v>
      </c>
      <c r="K60" s="323">
        <v>0</v>
      </c>
      <c r="L60" s="323">
        <v>0</v>
      </c>
      <c r="M60" s="323">
        <v>0</v>
      </c>
      <c r="N60" s="323">
        <v>0</v>
      </c>
      <c r="O60" s="323">
        <v>0</v>
      </c>
      <c r="P60" s="323">
        <v>0</v>
      </c>
      <c r="Q60" s="323">
        <v>0</v>
      </c>
      <c r="R60" s="323">
        <v>0</v>
      </c>
      <c r="S60" s="323">
        <v>0</v>
      </c>
      <c r="T60" s="318">
        <f t="shared" si="5"/>
        <v>0</v>
      </c>
      <c r="U60" s="318">
        <f t="shared" si="6"/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3">
        <v>0</v>
      </c>
      <c r="E61" s="319">
        <v>2.6278378663702032E-2</v>
      </c>
      <c r="F61" s="319">
        <v>0</v>
      </c>
      <c r="G61" s="328">
        <v>4.1625522272628005E-3</v>
      </c>
      <c r="H61" s="319">
        <v>0</v>
      </c>
      <c r="I61" s="328">
        <v>4.3491500127951334E-3</v>
      </c>
      <c r="J61" s="319">
        <f>I61*1.042</f>
        <v>4.5318143133325295E-3</v>
      </c>
      <c r="K61" s="319">
        <v>0</v>
      </c>
      <c r="L61" s="319">
        <f>J61*1.04</f>
        <v>4.7130868858658312E-3</v>
      </c>
      <c r="M61" s="319">
        <v>0</v>
      </c>
      <c r="N61" s="319">
        <f>L61*1.04</f>
        <v>4.9016103613004651E-3</v>
      </c>
      <c r="O61" s="318">
        <v>0</v>
      </c>
      <c r="P61" s="319">
        <f>N61*1.04</f>
        <v>5.0976747757524839E-3</v>
      </c>
      <c r="Q61" s="318">
        <v>0</v>
      </c>
      <c r="R61" s="319">
        <f>P61*1.04</f>
        <v>5.3015817667825833E-3</v>
      </c>
      <c r="S61" s="318">
        <v>0</v>
      </c>
      <c r="T61" s="318">
        <f t="shared" si="5"/>
        <v>2.454576810303389E-2</v>
      </c>
      <c r="U61" s="318">
        <f t="shared" si="6"/>
        <v>4.3491500127951334E-3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3">
        <v>0</v>
      </c>
      <c r="E62" s="319">
        <v>0</v>
      </c>
      <c r="F62" s="319">
        <v>0</v>
      </c>
      <c r="G62" s="319">
        <v>0</v>
      </c>
      <c r="H62" s="319">
        <v>0</v>
      </c>
      <c r="I62" s="319">
        <v>0</v>
      </c>
      <c r="J62" s="319">
        <v>0</v>
      </c>
      <c r="K62" s="319">
        <v>0</v>
      </c>
      <c r="L62" s="319">
        <v>0</v>
      </c>
      <c r="M62" s="319">
        <v>0</v>
      </c>
      <c r="N62" s="319">
        <v>0</v>
      </c>
      <c r="O62" s="319">
        <v>0</v>
      </c>
      <c r="P62" s="319">
        <v>0</v>
      </c>
      <c r="Q62" s="319">
        <v>0</v>
      </c>
      <c r="R62" s="319">
        <v>0</v>
      </c>
      <c r="S62" s="319">
        <v>0</v>
      </c>
      <c r="T62" s="318">
        <f t="shared" si="5"/>
        <v>0</v>
      </c>
      <c r="U62" s="318">
        <f t="shared" si="6"/>
        <v>0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3">
        <v>0</v>
      </c>
      <c r="E63" s="319">
        <v>0</v>
      </c>
      <c r="F63" s="319">
        <v>0</v>
      </c>
      <c r="G63" s="319">
        <v>0</v>
      </c>
      <c r="H63" s="319">
        <v>0</v>
      </c>
      <c r="I63" s="319">
        <v>0</v>
      </c>
      <c r="J63" s="319">
        <v>0</v>
      </c>
      <c r="K63" s="319">
        <v>0</v>
      </c>
      <c r="L63" s="319">
        <v>0</v>
      </c>
      <c r="M63" s="319">
        <v>0</v>
      </c>
      <c r="N63" s="319">
        <v>0</v>
      </c>
      <c r="O63" s="319">
        <v>0</v>
      </c>
      <c r="P63" s="319">
        <v>0</v>
      </c>
      <c r="Q63" s="319">
        <v>0</v>
      </c>
      <c r="R63" s="319">
        <v>0</v>
      </c>
      <c r="S63" s="319">
        <v>0</v>
      </c>
      <c r="T63" s="318">
        <f t="shared" si="5"/>
        <v>0</v>
      </c>
      <c r="U63" s="318">
        <f t="shared" si="6"/>
        <v>0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3">
        <f>D65+D66+D67+D68+D69</f>
        <v>0</v>
      </c>
      <c r="E64" s="323">
        <f t="shared" ref="E64:R64" si="37">E65+E66+E67+E68+E69</f>
        <v>0</v>
      </c>
      <c r="F64" s="323">
        <f t="shared" si="37"/>
        <v>0</v>
      </c>
      <c r="G64" s="323">
        <f t="shared" si="37"/>
        <v>0</v>
      </c>
      <c r="H64" s="323">
        <f t="shared" si="37"/>
        <v>0</v>
      </c>
      <c r="I64" s="323">
        <f t="shared" si="37"/>
        <v>0</v>
      </c>
      <c r="J64" s="323">
        <f t="shared" si="37"/>
        <v>0</v>
      </c>
      <c r="K64" s="323">
        <f t="shared" si="37"/>
        <v>0</v>
      </c>
      <c r="L64" s="323">
        <f t="shared" si="37"/>
        <v>0</v>
      </c>
      <c r="M64" s="323">
        <f t="shared" ref="M64" si="38">M65+M66+M67+M68+M69</f>
        <v>0</v>
      </c>
      <c r="N64" s="323">
        <f t="shared" si="37"/>
        <v>0</v>
      </c>
      <c r="O64" s="323">
        <f t="shared" ref="O64" si="39">O65+O66+O67+O68+O69</f>
        <v>0</v>
      </c>
      <c r="P64" s="323">
        <f t="shared" si="37"/>
        <v>0</v>
      </c>
      <c r="Q64" s="323">
        <f t="shared" ref="Q64" si="40">Q65+Q66+Q67+Q68+Q69</f>
        <v>0</v>
      </c>
      <c r="R64" s="323">
        <f t="shared" si="37"/>
        <v>0</v>
      </c>
      <c r="S64" s="323">
        <f t="shared" ref="S64" si="41">S65+S66+S67+S68+S69</f>
        <v>0</v>
      </c>
      <c r="T64" s="320">
        <f t="shared" si="5"/>
        <v>0</v>
      </c>
      <c r="U64" s="320">
        <f t="shared" si="6"/>
        <v>0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3">
        <v>0</v>
      </c>
      <c r="E65" s="321">
        <v>0</v>
      </c>
      <c r="F65" s="321">
        <v>0</v>
      </c>
      <c r="G65" s="321">
        <v>0</v>
      </c>
      <c r="H65" s="321">
        <v>0</v>
      </c>
      <c r="I65" s="321">
        <v>0</v>
      </c>
      <c r="J65" s="321">
        <v>0</v>
      </c>
      <c r="K65" s="321">
        <v>0</v>
      </c>
      <c r="L65" s="321">
        <v>0</v>
      </c>
      <c r="M65" s="321">
        <v>0</v>
      </c>
      <c r="N65" s="321">
        <v>0</v>
      </c>
      <c r="O65" s="321">
        <v>0</v>
      </c>
      <c r="P65" s="321">
        <v>0</v>
      </c>
      <c r="Q65" s="321">
        <v>0</v>
      </c>
      <c r="R65" s="321">
        <v>0</v>
      </c>
      <c r="S65" s="321">
        <v>0</v>
      </c>
      <c r="T65" s="320">
        <f t="shared" si="5"/>
        <v>0</v>
      </c>
      <c r="U65" s="320">
        <f t="shared" si="6"/>
        <v>0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3">
        <v>0</v>
      </c>
      <c r="E66" s="323">
        <v>0</v>
      </c>
      <c r="F66" s="323">
        <v>0</v>
      </c>
      <c r="G66" s="323">
        <v>0</v>
      </c>
      <c r="H66" s="323">
        <v>0</v>
      </c>
      <c r="I66" s="323">
        <v>0</v>
      </c>
      <c r="J66" s="323">
        <v>0</v>
      </c>
      <c r="K66" s="323">
        <v>0</v>
      </c>
      <c r="L66" s="323">
        <v>0</v>
      </c>
      <c r="M66" s="323">
        <v>0</v>
      </c>
      <c r="N66" s="323">
        <v>0</v>
      </c>
      <c r="O66" s="323">
        <v>0</v>
      </c>
      <c r="P66" s="323">
        <v>0</v>
      </c>
      <c r="Q66" s="323">
        <v>0</v>
      </c>
      <c r="R66" s="323">
        <v>0</v>
      </c>
      <c r="S66" s="323">
        <v>0</v>
      </c>
      <c r="T66" s="320">
        <f t="shared" si="5"/>
        <v>0</v>
      </c>
      <c r="U66" s="320">
        <f t="shared" si="6"/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3">
        <v>0</v>
      </c>
      <c r="E67" s="323">
        <v>0</v>
      </c>
      <c r="F67" s="323">
        <v>0</v>
      </c>
      <c r="G67" s="323">
        <v>0</v>
      </c>
      <c r="H67" s="323">
        <v>0</v>
      </c>
      <c r="I67" s="323">
        <v>0</v>
      </c>
      <c r="J67" s="323">
        <v>0</v>
      </c>
      <c r="K67" s="323">
        <v>0</v>
      </c>
      <c r="L67" s="323">
        <v>0</v>
      </c>
      <c r="M67" s="323">
        <v>0</v>
      </c>
      <c r="N67" s="323">
        <v>0</v>
      </c>
      <c r="O67" s="323">
        <v>0</v>
      </c>
      <c r="P67" s="323">
        <v>0</v>
      </c>
      <c r="Q67" s="323">
        <v>0</v>
      </c>
      <c r="R67" s="323">
        <v>0</v>
      </c>
      <c r="S67" s="323">
        <v>0</v>
      </c>
      <c r="T67" s="320">
        <f t="shared" si="5"/>
        <v>0</v>
      </c>
      <c r="U67" s="320">
        <f t="shared" si="6"/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3">
        <v>0</v>
      </c>
      <c r="E68" s="323">
        <v>0</v>
      </c>
      <c r="F68" s="323">
        <v>0</v>
      </c>
      <c r="G68" s="323">
        <v>0</v>
      </c>
      <c r="H68" s="323">
        <v>0</v>
      </c>
      <c r="I68" s="323">
        <v>0</v>
      </c>
      <c r="J68" s="323">
        <v>0</v>
      </c>
      <c r="K68" s="323">
        <v>0</v>
      </c>
      <c r="L68" s="323">
        <v>0</v>
      </c>
      <c r="M68" s="323">
        <v>0</v>
      </c>
      <c r="N68" s="323">
        <v>0</v>
      </c>
      <c r="O68" s="323">
        <v>0</v>
      </c>
      <c r="P68" s="323">
        <v>0</v>
      </c>
      <c r="Q68" s="323">
        <v>0</v>
      </c>
      <c r="R68" s="323">
        <v>0</v>
      </c>
      <c r="S68" s="323">
        <v>0</v>
      </c>
      <c r="T68" s="320">
        <f t="shared" si="5"/>
        <v>0</v>
      </c>
      <c r="U68" s="320">
        <f t="shared" si="6"/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3">
        <v>0</v>
      </c>
      <c r="E69" s="323">
        <v>0</v>
      </c>
      <c r="F69" s="323">
        <v>0</v>
      </c>
      <c r="G69" s="323">
        <v>0</v>
      </c>
      <c r="H69" s="323">
        <v>0</v>
      </c>
      <c r="I69" s="323">
        <v>0</v>
      </c>
      <c r="J69" s="323">
        <v>0</v>
      </c>
      <c r="K69" s="323">
        <v>0</v>
      </c>
      <c r="L69" s="323">
        <v>0</v>
      </c>
      <c r="M69" s="323">
        <v>0</v>
      </c>
      <c r="N69" s="323">
        <v>0</v>
      </c>
      <c r="O69" s="323">
        <v>0</v>
      </c>
      <c r="P69" s="323">
        <v>0</v>
      </c>
      <c r="Q69" s="323">
        <v>0</v>
      </c>
      <c r="R69" s="323">
        <v>0</v>
      </c>
      <c r="S69" s="323">
        <v>0</v>
      </c>
      <c r="T69" s="320">
        <f t="shared" si="5"/>
        <v>0</v>
      </c>
      <c r="U69" s="320">
        <f t="shared" si="6"/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3">
        <f>D71+D72</f>
        <v>0</v>
      </c>
      <c r="E70" s="323">
        <f t="shared" ref="E70:R70" si="42">E71+E72</f>
        <v>0</v>
      </c>
      <c r="F70" s="323">
        <f t="shared" si="42"/>
        <v>0</v>
      </c>
      <c r="G70" s="323">
        <f t="shared" si="42"/>
        <v>0</v>
      </c>
      <c r="H70" s="323">
        <f t="shared" si="42"/>
        <v>0</v>
      </c>
      <c r="I70" s="323">
        <f t="shared" si="42"/>
        <v>0</v>
      </c>
      <c r="J70" s="323">
        <f t="shared" si="42"/>
        <v>0</v>
      </c>
      <c r="K70" s="323">
        <f t="shared" si="42"/>
        <v>0</v>
      </c>
      <c r="L70" s="323">
        <f t="shared" si="42"/>
        <v>0</v>
      </c>
      <c r="M70" s="323">
        <f t="shared" ref="M70" si="43">M71+M72</f>
        <v>0</v>
      </c>
      <c r="N70" s="323">
        <f t="shared" si="42"/>
        <v>0</v>
      </c>
      <c r="O70" s="323">
        <f t="shared" ref="O70" si="44">O71+O72</f>
        <v>0</v>
      </c>
      <c r="P70" s="323">
        <f t="shared" si="42"/>
        <v>0</v>
      </c>
      <c r="Q70" s="323">
        <f t="shared" ref="Q70" si="45">Q71+Q72</f>
        <v>0</v>
      </c>
      <c r="R70" s="323">
        <f t="shared" si="42"/>
        <v>0</v>
      </c>
      <c r="S70" s="323">
        <f t="shared" ref="S70" si="46">S71+S72</f>
        <v>0</v>
      </c>
      <c r="T70" s="318">
        <f t="shared" si="5"/>
        <v>0</v>
      </c>
      <c r="U70" s="318">
        <f t="shared" si="6"/>
        <v>0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3">
        <v>0</v>
      </c>
      <c r="E71" s="319">
        <v>0</v>
      </c>
      <c r="F71" s="319">
        <v>0</v>
      </c>
      <c r="G71" s="319">
        <v>0</v>
      </c>
      <c r="H71" s="319">
        <v>0</v>
      </c>
      <c r="I71" s="319">
        <v>0</v>
      </c>
      <c r="J71" s="319">
        <v>0</v>
      </c>
      <c r="K71" s="319">
        <v>0</v>
      </c>
      <c r="L71" s="319">
        <v>0</v>
      </c>
      <c r="M71" s="319">
        <v>0</v>
      </c>
      <c r="N71" s="319">
        <v>0</v>
      </c>
      <c r="O71" s="319">
        <v>0</v>
      </c>
      <c r="P71" s="319">
        <v>0</v>
      </c>
      <c r="Q71" s="319">
        <v>0</v>
      </c>
      <c r="R71" s="319">
        <v>0</v>
      </c>
      <c r="S71" s="319">
        <v>0</v>
      </c>
      <c r="T71" s="318">
        <f t="shared" si="5"/>
        <v>0</v>
      </c>
      <c r="U71" s="318">
        <f t="shared" si="6"/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3">
        <v>0</v>
      </c>
      <c r="E72" s="319">
        <v>0</v>
      </c>
      <c r="F72" s="319">
        <v>0</v>
      </c>
      <c r="G72" s="319">
        <v>0</v>
      </c>
      <c r="H72" s="319">
        <v>0</v>
      </c>
      <c r="I72" s="319">
        <v>0</v>
      </c>
      <c r="J72" s="319">
        <v>0</v>
      </c>
      <c r="K72" s="319">
        <v>0</v>
      </c>
      <c r="L72" s="319">
        <v>0</v>
      </c>
      <c r="M72" s="319">
        <v>0</v>
      </c>
      <c r="N72" s="319">
        <v>0</v>
      </c>
      <c r="O72" s="319">
        <v>0</v>
      </c>
      <c r="P72" s="319">
        <v>0</v>
      </c>
      <c r="Q72" s="319">
        <v>0</v>
      </c>
      <c r="R72" s="319">
        <v>0</v>
      </c>
      <c r="S72" s="319">
        <v>0</v>
      </c>
      <c r="T72" s="318">
        <f t="shared" si="5"/>
        <v>0</v>
      </c>
      <c r="U72" s="318">
        <f t="shared" si="6"/>
        <v>0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3">
        <f>D74+D75+D76</f>
        <v>0</v>
      </c>
      <c r="E73" s="323">
        <f t="shared" ref="E73:R73" si="47">E74+E75+E76</f>
        <v>0</v>
      </c>
      <c r="F73" s="323">
        <f t="shared" si="47"/>
        <v>0</v>
      </c>
      <c r="G73" s="323">
        <f t="shared" si="47"/>
        <v>0</v>
      </c>
      <c r="H73" s="323">
        <f t="shared" si="47"/>
        <v>0</v>
      </c>
      <c r="I73" s="323">
        <f t="shared" si="47"/>
        <v>0</v>
      </c>
      <c r="J73" s="323">
        <f t="shared" si="47"/>
        <v>0</v>
      </c>
      <c r="K73" s="323">
        <f t="shared" si="47"/>
        <v>0</v>
      </c>
      <c r="L73" s="323">
        <f t="shared" si="47"/>
        <v>0</v>
      </c>
      <c r="M73" s="323">
        <f t="shared" ref="M73" si="48">M74+M75+M76</f>
        <v>0</v>
      </c>
      <c r="N73" s="323">
        <f t="shared" si="47"/>
        <v>0</v>
      </c>
      <c r="O73" s="323">
        <f t="shared" ref="O73" si="49">O74+O75+O76</f>
        <v>0</v>
      </c>
      <c r="P73" s="323">
        <f t="shared" si="47"/>
        <v>0</v>
      </c>
      <c r="Q73" s="323">
        <f t="shared" ref="Q73" si="50">Q74+Q75+Q76</f>
        <v>0</v>
      </c>
      <c r="R73" s="323">
        <f t="shared" si="47"/>
        <v>0</v>
      </c>
      <c r="S73" s="323">
        <f t="shared" ref="S73" si="51">S74+S75+S76</f>
        <v>0</v>
      </c>
      <c r="T73" s="318">
        <f t="shared" si="5"/>
        <v>0</v>
      </c>
      <c r="U73" s="318">
        <f t="shared" si="6"/>
        <v>0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3">
        <v>0</v>
      </c>
      <c r="E74" s="319">
        <v>0</v>
      </c>
      <c r="F74" s="319">
        <v>0</v>
      </c>
      <c r="G74" s="319">
        <v>0</v>
      </c>
      <c r="H74" s="319">
        <v>0</v>
      </c>
      <c r="I74" s="319">
        <v>0</v>
      </c>
      <c r="J74" s="319">
        <v>0</v>
      </c>
      <c r="K74" s="319">
        <v>0</v>
      </c>
      <c r="L74" s="319">
        <v>0</v>
      </c>
      <c r="M74" s="319">
        <v>0</v>
      </c>
      <c r="N74" s="319">
        <v>0</v>
      </c>
      <c r="O74" s="319">
        <v>0</v>
      </c>
      <c r="P74" s="319">
        <v>0</v>
      </c>
      <c r="Q74" s="319">
        <v>0</v>
      </c>
      <c r="R74" s="319">
        <v>0</v>
      </c>
      <c r="S74" s="319">
        <v>0</v>
      </c>
      <c r="T74" s="318">
        <f t="shared" si="5"/>
        <v>0</v>
      </c>
      <c r="U74" s="318">
        <f t="shared" si="6"/>
        <v>0</v>
      </c>
    </row>
    <row r="75" spans="1:21" s="298" customFormat="1" ht="15.75" customHeight="1" x14ac:dyDescent="0.25">
      <c r="A75" s="301" t="s">
        <v>856</v>
      </c>
      <c r="B75" s="284" t="s">
        <v>523</v>
      </c>
      <c r="C75" s="300" t="s">
        <v>748</v>
      </c>
      <c r="D75" s="323">
        <v>0</v>
      </c>
      <c r="E75" s="319">
        <v>0</v>
      </c>
      <c r="F75" s="319">
        <v>0</v>
      </c>
      <c r="G75" s="319">
        <v>0</v>
      </c>
      <c r="H75" s="319">
        <v>0</v>
      </c>
      <c r="I75" s="319">
        <v>0</v>
      </c>
      <c r="J75" s="319">
        <v>0</v>
      </c>
      <c r="K75" s="319">
        <v>0</v>
      </c>
      <c r="L75" s="319">
        <v>0</v>
      </c>
      <c r="M75" s="319">
        <v>0</v>
      </c>
      <c r="N75" s="319">
        <v>0</v>
      </c>
      <c r="O75" s="319">
        <v>0</v>
      </c>
      <c r="P75" s="319">
        <v>0</v>
      </c>
      <c r="Q75" s="319">
        <v>0</v>
      </c>
      <c r="R75" s="319">
        <v>0</v>
      </c>
      <c r="S75" s="319">
        <v>0</v>
      </c>
      <c r="T75" s="318">
        <f t="shared" si="5"/>
        <v>0</v>
      </c>
      <c r="U75" s="318">
        <f t="shared" si="6"/>
        <v>0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3">
        <v>0</v>
      </c>
      <c r="E76" s="319">
        <v>0</v>
      </c>
      <c r="F76" s="319">
        <v>0</v>
      </c>
      <c r="G76" s="319">
        <v>0</v>
      </c>
      <c r="H76" s="319">
        <v>0</v>
      </c>
      <c r="I76" s="319">
        <v>0</v>
      </c>
      <c r="J76" s="319">
        <v>0</v>
      </c>
      <c r="K76" s="319">
        <v>0</v>
      </c>
      <c r="L76" s="319">
        <v>0</v>
      </c>
      <c r="M76" s="319">
        <v>0</v>
      </c>
      <c r="N76" s="319">
        <v>0</v>
      </c>
      <c r="O76" s="319">
        <v>0</v>
      </c>
      <c r="P76" s="319">
        <v>0</v>
      </c>
      <c r="Q76" s="319">
        <v>0</v>
      </c>
      <c r="R76" s="319">
        <v>0</v>
      </c>
      <c r="S76" s="319">
        <v>0</v>
      </c>
      <c r="T76" s="318">
        <f t="shared" si="5"/>
        <v>0</v>
      </c>
      <c r="U76" s="318">
        <f t="shared" si="6"/>
        <v>0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9" t="s">
        <v>590</v>
      </c>
      <c r="E77" s="319" t="s">
        <v>590</v>
      </c>
      <c r="F77" s="319" t="s">
        <v>590</v>
      </c>
      <c r="G77" s="319" t="s">
        <v>590</v>
      </c>
      <c r="H77" s="319" t="s">
        <v>590</v>
      </c>
      <c r="I77" s="319" t="s">
        <v>590</v>
      </c>
      <c r="J77" s="319" t="s">
        <v>590</v>
      </c>
      <c r="K77" s="319" t="s">
        <v>590</v>
      </c>
      <c r="L77" s="319" t="s">
        <v>590</v>
      </c>
      <c r="M77" s="319" t="s">
        <v>590</v>
      </c>
      <c r="N77" s="318" t="s">
        <v>590</v>
      </c>
      <c r="O77" s="318" t="s">
        <v>590</v>
      </c>
      <c r="P77" s="318" t="s">
        <v>590</v>
      </c>
      <c r="Q77" s="318" t="s">
        <v>590</v>
      </c>
      <c r="R77" s="318" t="s">
        <v>590</v>
      </c>
      <c r="S77" s="318" t="s">
        <v>590</v>
      </c>
      <c r="T77" s="318" t="s">
        <v>590</v>
      </c>
      <c r="U77" s="318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3">
        <v>0</v>
      </c>
      <c r="E78" s="323">
        <v>0</v>
      </c>
      <c r="F78" s="323">
        <v>0</v>
      </c>
      <c r="G78" s="323">
        <v>0</v>
      </c>
      <c r="H78" s="323">
        <v>0</v>
      </c>
      <c r="I78" s="323">
        <v>0</v>
      </c>
      <c r="J78" s="323">
        <v>0</v>
      </c>
      <c r="K78" s="323">
        <v>0</v>
      </c>
      <c r="L78" s="323">
        <v>0</v>
      </c>
      <c r="M78" s="323">
        <v>0</v>
      </c>
      <c r="N78" s="323">
        <v>0</v>
      </c>
      <c r="O78" s="323">
        <v>0</v>
      </c>
      <c r="P78" s="323">
        <v>0</v>
      </c>
      <c r="Q78" s="323">
        <v>0</v>
      </c>
      <c r="R78" s="323">
        <v>0</v>
      </c>
      <c r="S78" s="323">
        <v>0</v>
      </c>
      <c r="T78" s="318">
        <f t="shared" ref="T78:T141" si="52">H78+J78+L78+N78+P78+R78</f>
        <v>0</v>
      </c>
      <c r="U78" s="318">
        <f t="shared" ref="U78:U141" si="53">I78+K78+M78+O78+Q78+S78</f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3">
        <v>0</v>
      </c>
      <c r="E79" s="319">
        <v>0</v>
      </c>
      <c r="F79" s="319">
        <v>0</v>
      </c>
      <c r="G79" s="319">
        <v>0</v>
      </c>
      <c r="H79" s="319">
        <v>0</v>
      </c>
      <c r="I79" s="319">
        <v>0</v>
      </c>
      <c r="J79" s="319">
        <v>0</v>
      </c>
      <c r="K79" s="319">
        <v>0</v>
      </c>
      <c r="L79" s="319">
        <v>0</v>
      </c>
      <c r="M79" s="319">
        <v>0</v>
      </c>
      <c r="N79" s="319">
        <v>0</v>
      </c>
      <c r="O79" s="319">
        <v>0</v>
      </c>
      <c r="P79" s="319">
        <v>0</v>
      </c>
      <c r="Q79" s="319">
        <v>0</v>
      </c>
      <c r="R79" s="319">
        <v>0</v>
      </c>
      <c r="S79" s="319">
        <v>0</v>
      </c>
      <c r="T79" s="318">
        <f t="shared" si="52"/>
        <v>0</v>
      </c>
      <c r="U79" s="318">
        <f t="shared" si="53"/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3">
        <v>0</v>
      </c>
      <c r="E80" s="323">
        <v>0</v>
      </c>
      <c r="F80" s="323">
        <v>0</v>
      </c>
      <c r="G80" s="323">
        <v>0</v>
      </c>
      <c r="H80" s="323">
        <v>0</v>
      </c>
      <c r="I80" s="323">
        <v>0</v>
      </c>
      <c r="J80" s="323">
        <v>0</v>
      </c>
      <c r="K80" s="323">
        <v>0</v>
      </c>
      <c r="L80" s="323">
        <v>0</v>
      </c>
      <c r="M80" s="323">
        <v>0</v>
      </c>
      <c r="N80" s="323">
        <v>0</v>
      </c>
      <c r="O80" s="323">
        <v>0</v>
      </c>
      <c r="P80" s="323">
        <v>0</v>
      </c>
      <c r="Q80" s="323">
        <v>0</v>
      </c>
      <c r="R80" s="323">
        <v>0</v>
      </c>
      <c r="S80" s="323">
        <v>0</v>
      </c>
      <c r="T80" s="318">
        <f t="shared" si="52"/>
        <v>0</v>
      </c>
      <c r="U80" s="318">
        <f t="shared" si="53"/>
        <v>0</v>
      </c>
    </row>
    <row r="81" spans="1:21" s="298" customFormat="1" x14ac:dyDescent="0.25">
      <c r="A81" s="301" t="s">
        <v>26</v>
      </c>
      <c r="B81" s="310" t="s">
        <v>1155</v>
      </c>
      <c r="C81" s="300" t="s">
        <v>748</v>
      </c>
      <c r="D81" s="323">
        <f>D90+D95</f>
        <v>0</v>
      </c>
      <c r="E81" s="323">
        <f t="shared" ref="E81:R81" si="54">E90+E95</f>
        <v>0.26183423133629802</v>
      </c>
      <c r="F81" s="323">
        <f t="shared" si="54"/>
        <v>0</v>
      </c>
      <c r="G81" s="323">
        <f t="shared" si="54"/>
        <v>6.6701907772737101E-2</v>
      </c>
      <c r="H81" s="323">
        <f t="shared" si="54"/>
        <v>0</v>
      </c>
      <c r="I81" s="323">
        <f t="shared" si="54"/>
        <v>6.8386587101396223E-2</v>
      </c>
      <c r="J81" s="323">
        <f t="shared" si="54"/>
        <v>7.1258823759654533E-2</v>
      </c>
      <c r="K81" s="323">
        <f t="shared" si="54"/>
        <v>0</v>
      </c>
      <c r="L81" s="323">
        <f t="shared" si="54"/>
        <v>7.4109176710040359E-2</v>
      </c>
      <c r="M81" s="323">
        <f t="shared" ref="M81" si="55">M90+M95</f>
        <v>0</v>
      </c>
      <c r="N81" s="323">
        <f t="shared" si="54"/>
        <v>7.7073543778442222E-2</v>
      </c>
      <c r="O81" s="323">
        <f t="shared" ref="O81" si="56">O90+O95</f>
        <v>0</v>
      </c>
      <c r="P81" s="323">
        <f t="shared" si="54"/>
        <v>8.0156485529579768E-2</v>
      </c>
      <c r="Q81" s="323">
        <f t="shared" ref="Q81" si="57">Q90+Q95</f>
        <v>0</v>
      </c>
      <c r="R81" s="323">
        <f t="shared" si="54"/>
        <v>8.3362744950762568E-2</v>
      </c>
      <c r="S81" s="323">
        <f t="shared" ref="S81" si="58">S90+S95</f>
        <v>0</v>
      </c>
      <c r="T81" s="318">
        <f t="shared" si="52"/>
        <v>0.38596077472847945</v>
      </c>
      <c r="U81" s="318">
        <f t="shared" si="53"/>
        <v>6.8386587101396223E-2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3">
        <v>0</v>
      </c>
      <c r="E82" s="323">
        <v>0</v>
      </c>
      <c r="F82" s="323">
        <v>0</v>
      </c>
      <c r="G82" s="323">
        <v>0</v>
      </c>
      <c r="H82" s="323">
        <v>0</v>
      </c>
      <c r="I82" s="323">
        <v>0</v>
      </c>
      <c r="J82" s="323">
        <v>0</v>
      </c>
      <c r="K82" s="323">
        <v>0</v>
      </c>
      <c r="L82" s="323">
        <v>0</v>
      </c>
      <c r="M82" s="323">
        <v>0</v>
      </c>
      <c r="N82" s="323">
        <v>0</v>
      </c>
      <c r="O82" s="323">
        <v>0</v>
      </c>
      <c r="P82" s="323">
        <v>0</v>
      </c>
      <c r="Q82" s="323">
        <v>0</v>
      </c>
      <c r="R82" s="323">
        <v>0</v>
      </c>
      <c r="S82" s="323">
        <v>0</v>
      </c>
      <c r="T82" s="318">
        <f t="shared" si="52"/>
        <v>0</v>
      </c>
      <c r="U82" s="318">
        <f t="shared" si="53"/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3">
        <v>0</v>
      </c>
      <c r="E83" s="323">
        <v>0</v>
      </c>
      <c r="F83" s="323">
        <v>0</v>
      </c>
      <c r="G83" s="323">
        <v>0</v>
      </c>
      <c r="H83" s="323">
        <v>0</v>
      </c>
      <c r="I83" s="323">
        <v>0</v>
      </c>
      <c r="J83" s="323">
        <v>0</v>
      </c>
      <c r="K83" s="323">
        <v>0</v>
      </c>
      <c r="L83" s="323">
        <v>0</v>
      </c>
      <c r="M83" s="323">
        <v>0</v>
      </c>
      <c r="N83" s="323">
        <v>0</v>
      </c>
      <c r="O83" s="323">
        <v>0</v>
      </c>
      <c r="P83" s="323">
        <v>0</v>
      </c>
      <c r="Q83" s="323">
        <v>0</v>
      </c>
      <c r="R83" s="323">
        <v>0</v>
      </c>
      <c r="S83" s="323">
        <v>0</v>
      </c>
      <c r="T83" s="318">
        <f t="shared" si="52"/>
        <v>0</v>
      </c>
      <c r="U83" s="318">
        <f t="shared" si="53"/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3">
        <v>0</v>
      </c>
      <c r="E84" s="323">
        <v>0</v>
      </c>
      <c r="F84" s="323">
        <v>0</v>
      </c>
      <c r="G84" s="323">
        <v>0</v>
      </c>
      <c r="H84" s="323">
        <v>0</v>
      </c>
      <c r="I84" s="323">
        <v>0</v>
      </c>
      <c r="J84" s="323">
        <v>0</v>
      </c>
      <c r="K84" s="323">
        <v>0</v>
      </c>
      <c r="L84" s="323">
        <v>0</v>
      </c>
      <c r="M84" s="323">
        <v>0</v>
      </c>
      <c r="N84" s="323">
        <v>0</v>
      </c>
      <c r="O84" s="323">
        <v>0</v>
      </c>
      <c r="P84" s="323">
        <v>0</v>
      </c>
      <c r="Q84" s="323">
        <v>0</v>
      </c>
      <c r="R84" s="323">
        <v>0</v>
      </c>
      <c r="S84" s="323">
        <v>0</v>
      </c>
      <c r="T84" s="318">
        <f t="shared" si="52"/>
        <v>0</v>
      </c>
      <c r="U84" s="318">
        <f t="shared" si="53"/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3">
        <v>0</v>
      </c>
      <c r="E85" s="323">
        <v>0</v>
      </c>
      <c r="F85" s="323">
        <v>0</v>
      </c>
      <c r="G85" s="323">
        <v>0</v>
      </c>
      <c r="H85" s="323">
        <v>0</v>
      </c>
      <c r="I85" s="323">
        <v>0</v>
      </c>
      <c r="J85" s="323">
        <v>0</v>
      </c>
      <c r="K85" s="323">
        <v>0</v>
      </c>
      <c r="L85" s="323">
        <v>0</v>
      </c>
      <c r="M85" s="323">
        <v>0</v>
      </c>
      <c r="N85" s="323">
        <v>0</v>
      </c>
      <c r="O85" s="323">
        <v>0</v>
      </c>
      <c r="P85" s="323">
        <v>0</v>
      </c>
      <c r="Q85" s="323">
        <v>0</v>
      </c>
      <c r="R85" s="323">
        <v>0</v>
      </c>
      <c r="S85" s="323">
        <v>0</v>
      </c>
      <c r="T85" s="318">
        <f t="shared" si="52"/>
        <v>0</v>
      </c>
      <c r="U85" s="318">
        <f t="shared" si="53"/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3">
        <v>0</v>
      </c>
      <c r="E86" s="323">
        <v>0</v>
      </c>
      <c r="F86" s="323">
        <v>0</v>
      </c>
      <c r="G86" s="323">
        <v>0</v>
      </c>
      <c r="H86" s="323">
        <v>0</v>
      </c>
      <c r="I86" s="323">
        <v>0</v>
      </c>
      <c r="J86" s="323">
        <v>0</v>
      </c>
      <c r="K86" s="323">
        <v>0</v>
      </c>
      <c r="L86" s="323">
        <v>0</v>
      </c>
      <c r="M86" s="323">
        <v>0</v>
      </c>
      <c r="N86" s="323">
        <v>0</v>
      </c>
      <c r="O86" s="323">
        <v>0</v>
      </c>
      <c r="P86" s="323">
        <v>0</v>
      </c>
      <c r="Q86" s="323">
        <v>0</v>
      </c>
      <c r="R86" s="323">
        <v>0</v>
      </c>
      <c r="S86" s="323">
        <v>0</v>
      </c>
      <c r="T86" s="318">
        <f t="shared" si="52"/>
        <v>0</v>
      </c>
      <c r="U86" s="318">
        <f t="shared" si="53"/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3">
        <v>0</v>
      </c>
      <c r="E87" s="323">
        <v>0</v>
      </c>
      <c r="F87" s="323">
        <v>0</v>
      </c>
      <c r="G87" s="323">
        <v>0</v>
      </c>
      <c r="H87" s="323">
        <v>0</v>
      </c>
      <c r="I87" s="323">
        <v>0</v>
      </c>
      <c r="J87" s="323">
        <v>0</v>
      </c>
      <c r="K87" s="323">
        <v>0</v>
      </c>
      <c r="L87" s="323">
        <v>0</v>
      </c>
      <c r="M87" s="323">
        <v>0</v>
      </c>
      <c r="N87" s="323">
        <v>0</v>
      </c>
      <c r="O87" s="323">
        <v>0</v>
      </c>
      <c r="P87" s="323">
        <v>0</v>
      </c>
      <c r="Q87" s="323">
        <v>0</v>
      </c>
      <c r="R87" s="323">
        <v>0</v>
      </c>
      <c r="S87" s="323">
        <v>0</v>
      </c>
      <c r="T87" s="318">
        <f t="shared" si="52"/>
        <v>0</v>
      </c>
      <c r="U87" s="318">
        <f t="shared" si="53"/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3">
        <v>0</v>
      </c>
      <c r="E88" s="323">
        <v>0</v>
      </c>
      <c r="F88" s="323">
        <v>0</v>
      </c>
      <c r="G88" s="323">
        <v>0</v>
      </c>
      <c r="H88" s="323">
        <v>0</v>
      </c>
      <c r="I88" s="323">
        <v>0</v>
      </c>
      <c r="J88" s="323">
        <v>0</v>
      </c>
      <c r="K88" s="323">
        <v>0</v>
      </c>
      <c r="L88" s="323">
        <v>0</v>
      </c>
      <c r="M88" s="323">
        <v>0</v>
      </c>
      <c r="N88" s="323">
        <v>0</v>
      </c>
      <c r="O88" s="323">
        <v>0</v>
      </c>
      <c r="P88" s="323">
        <v>0</v>
      </c>
      <c r="Q88" s="323">
        <v>0</v>
      </c>
      <c r="R88" s="323">
        <v>0</v>
      </c>
      <c r="S88" s="323">
        <v>0</v>
      </c>
      <c r="T88" s="318">
        <f t="shared" si="52"/>
        <v>0</v>
      </c>
      <c r="U88" s="318">
        <f t="shared" si="53"/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3">
        <v>0</v>
      </c>
      <c r="E89" s="323">
        <v>0</v>
      </c>
      <c r="F89" s="323">
        <v>0</v>
      </c>
      <c r="G89" s="323">
        <v>0</v>
      </c>
      <c r="H89" s="323">
        <v>0</v>
      </c>
      <c r="I89" s="323">
        <v>0</v>
      </c>
      <c r="J89" s="323">
        <v>0</v>
      </c>
      <c r="K89" s="323">
        <v>0</v>
      </c>
      <c r="L89" s="323">
        <v>0</v>
      </c>
      <c r="M89" s="323">
        <v>0</v>
      </c>
      <c r="N89" s="323">
        <v>0</v>
      </c>
      <c r="O89" s="323">
        <v>0</v>
      </c>
      <c r="P89" s="323">
        <v>0</v>
      </c>
      <c r="Q89" s="323">
        <v>0</v>
      </c>
      <c r="R89" s="323">
        <v>0</v>
      </c>
      <c r="S89" s="323">
        <v>0</v>
      </c>
      <c r="T89" s="318">
        <f t="shared" si="52"/>
        <v>0</v>
      </c>
      <c r="U89" s="318">
        <f t="shared" si="53"/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3">
        <f>D27-D42</f>
        <v>0</v>
      </c>
      <c r="E90" s="323">
        <f t="shared" ref="E90:R90" si="59">E27-E42</f>
        <v>0.26183423133629802</v>
      </c>
      <c r="F90" s="323">
        <f t="shared" si="59"/>
        <v>0</v>
      </c>
      <c r="G90" s="323">
        <f t="shared" si="59"/>
        <v>6.6701907772737101E-2</v>
      </c>
      <c r="H90" s="323">
        <f t="shared" si="59"/>
        <v>0</v>
      </c>
      <c r="I90" s="323">
        <f t="shared" si="59"/>
        <v>6.8386587101396223E-2</v>
      </c>
      <c r="J90" s="323">
        <f t="shared" si="59"/>
        <v>7.1258823759654533E-2</v>
      </c>
      <c r="K90" s="323">
        <f t="shared" si="59"/>
        <v>0</v>
      </c>
      <c r="L90" s="323">
        <f t="shared" si="59"/>
        <v>7.4109176710040359E-2</v>
      </c>
      <c r="M90" s="323">
        <f t="shared" ref="M90" si="60">M27-M42</f>
        <v>0</v>
      </c>
      <c r="N90" s="323">
        <f t="shared" si="59"/>
        <v>7.7073543778442222E-2</v>
      </c>
      <c r="O90" s="323">
        <f t="shared" ref="O90" si="61">O27-O42</f>
        <v>0</v>
      </c>
      <c r="P90" s="323">
        <f t="shared" si="59"/>
        <v>8.0156485529579768E-2</v>
      </c>
      <c r="Q90" s="323">
        <f t="shared" ref="Q90" si="62">Q27-Q42</f>
        <v>0</v>
      </c>
      <c r="R90" s="323">
        <f t="shared" si="59"/>
        <v>8.3362744950762568E-2</v>
      </c>
      <c r="S90" s="323">
        <f t="shared" ref="S90" si="63">S27-S42</f>
        <v>0</v>
      </c>
      <c r="T90" s="318">
        <f t="shared" si="52"/>
        <v>0.38596077472847945</v>
      </c>
      <c r="U90" s="318">
        <f t="shared" si="53"/>
        <v>6.8386587101396223E-2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3">
        <v>0</v>
      </c>
      <c r="E91" s="323">
        <v>0</v>
      </c>
      <c r="F91" s="323">
        <v>0</v>
      </c>
      <c r="G91" s="323">
        <v>0</v>
      </c>
      <c r="H91" s="323">
        <v>0</v>
      </c>
      <c r="I91" s="323">
        <v>0</v>
      </c>
      <c r="J91" s="323">
        <v>0</v>
      </c>
      <c r="K91" s="323">
        <v>0</v>
      </c>
      <c r="L91" s="323">
        <v>0</v>
      </c>
      <c r="M91" s="323">
        <v>0</v>
      </c>
      <c r="N91" s="323">
        <v>0</v>
      </c>
      <c r="O91" s="323">
        <v>0</v>
      </c>
      <c r="P91" s="323">
        <v>0</v>
      </c>
      <c r="Q91" s="323">
        <v>0</v>
      </c>
      <c r="R91" s="323">
        <v>0</v>
      </c>
      <c r="S91" s="323">
        <v>0</v>
      </c>
      <c r="T91" s="318">
        <f t="shared" si="52"/>
        <v>0</v>
      </c>
      <c r="U91" s="318">
        <f t="shared" si="53"/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3">
        <v>0</v>
      </c>
      <c r="E92" s="323">
        <v>0</v>
      </c>
      <c r="F92" s="323">
        <v>0</v>
      </c>
      <c r="G92" s="323">
        <v>0</v>
      </c>
      <c r="H92" s="323">
        <v>0</v>
      </c>
      <c r="I92" s="323">
        <v>0</v>
      </c>
      <c r="J92" s="323">
        <v>0</v>
      </c>
      <c r="K92" s="323">
        <v>0</v>
      </c>
      <c r="L92" s="323">
        <v>0</v>
      </c>
      <c r="M92" s="323">
        <v>0</v>
      </c>
      <c r="N92" s="323">
        <v>0</v>
      </c>
      <c r="O92" s="323">
        <v>0</v>
      </c>
      <c r="P92" s="323">
        <v>0</v>
      </c>
      <c r="Q92" s="323">
        <v>0</v>
      </c>
      <c r="R92" s="323">
        <v>0</v>
      </c>
      <c r="S92" s="323">
        <v>0</v>
      </c>
      <c r="T92" s="318">
        <f t="shared" si="52"/>
        <v>0</v>
      </c>
      <c r="U92" s="318">
        <f t="shared" si="53"/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3">
        <v>0</v>
      </c>
      <c r="E93" s="323">
        <v>0</v>
      </c>
      <c r="F93" s="323">
        <v>0</v>
      </c>
      <c r="G93" s="323">
        <v>0</v>
      </c>
      <c r="H93" s="323">
        <v>0</v>
      </c>
      <c r="I93" s="323">
        <v>0</v>
      </c>
      <c r="J93" s="323">
        <v>0</v>
      </c>
      <c r="K93" s="323">
        <v>0</v>
      </c>
      <c r="L93" s="323">
        <v>0</v>
      </c>
      <c r="M93" s="323">
        <v>0</v>
      </c>
      <c r="N93" s="323">
        <v>0</v>
      </c>
      <c r="O93" s="323">
        <v>0</v>
      </c>
      <c r="P93" s="323">
        <v>0</v>
      </c>
      <c r="Q93" s="323">
        <v>0</v>
      </c>
      <c r="R93" s="323">
        <v>0</v>
      </c>
      <c r="S93" s="323">
        <v>0</v>
      </c>
      <c r="T93" s="318">
        <f t="shared" si="52"/>
        <v>0</v>
      </c>
      <c r="U93" s="318">
        <f t="shared" si="53"/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3">
        <v>0</v>
      </c>
      <c r="E94" s="323">
        <v>0</v>
      </c>
      <c r="F94" s="323">
        <v>0</v>
      </c>
      <c r="G94" s="323">
        <v>0</v>
      </c>
      <c r="H94" s="323">
        <v>0</v>
      </c>
      <c r="I94" s="323">
        <v>0</v>
      </c>
      <c r="J94" s="323">
        <v>0</v>
      </c>
      <c r="K94" s="323">
        <v>0</v>
      </c>
      <c r="L94" s="323">
        <v>0</v>
      </c>
      <c r="M94" s="323">
        <v>0</v>
      </c>
      <c r="N94" s="323">
        <v>0</v>
      </c>
      <c r="O94" s="323">
        <v>0</v>
      </c>
      <c r="P94" s="323">
        <v>0</v>
      </c>
      <c r="Q94" s="323">
        <v>0</v>
      </c>
      <c r="R94" s="323">
        <v>0</v>
      </c>
      <c r="S94" s="323">
        <v>0</v>
      </c>
      <c r="T94" s="318">
        <f t="shared" si="52"/>
        <v>0</v>
      </c>
      <c r="U94" s="318">
        <f t="shared" si="53"/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3">
        <f>D32-D47</f>
        <v>0</v>
      </c>
      <c r="E95" s="323">
        <f t="shared" ref="E95:R95" si="64">E32-E47</f>
        <v>0</v>
      </c>
      <c r="F95" s="323">
        <f t="shared" si="64"/>
        <v>0</v>
      </c>
      <c r="G95" s="323">
        <f t="shared" si="64"/>
        <v>0</v>
      </c>
      <c r="H95" s="323">
        <f t="shared" si="64"/>
        <v>0</v>
      </c>
      <c r="I95" s="323">
        <f t="shared" si="64"/>
        <v>0</v>
      </c>
      <c r="J95" s="323">
        <f t="shared" si="64"/>
        <v>0</v>
      </c>
      <c r="K95" s="323">
        <f t="shared" si="64"/>
        <v>0</v>
      </c>
      <c r="L95" s="323">
        <f t="shared" si="64"/>
        <v>0</v>
      </c>
      <c r="M95" s="323">
        <f t="shared" ref="M95" si="65">M32-M47</f>
        <v>0</v>
      </c>
      <c r="N95" s="323">
        <f t="shared" si="64"/>
        <v>0</v>
      </c>
      <c r="O95" s="323">
        <f t="shared" ref="O95" si="66">O32-O47</f>
        <v>0</v>
      </c>
      <c r="P95" s="323">
        <f t="shared" si="64"/>
        <v>0</v>
      </c>
      <c r="Q95" s="323">
        <f t="shared" ref="Q95" si="67">Q32-Q47</f>
        <v>0</v>
      </c>
      <c r="R95" s="323">
        <f t="shared" si="64"/>
        <v>0</v>
      </c>
      <c r="S95" s="323">
        <f t="shared" ref="S95" si="68">S32-S47</f>
        <v>0</v>
      </c>
      <c r="T95" s="318">
        <f t="shared" si="52"/>
        <v>0</v>
      </c>
      <c r="U95" s="318">
        <f t="shared" si="53"/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3">
        <f>D97-D105</f>
        <v>0</v>
      </c>
      <c r="E96" s="323">
        <f t="shared" ref="E96:R96" si="69">E97-E105</f>
        <v>0</v>
      </c>
      <c r="F96" s="323">
        <f t="shared" si="69"/>
        <v>0</v>
      </c>
      <c r="G96" s="323">
        <f t="shared" si="69"/>
        <v>0</v>
      </c>
      <c r="H96" s="323">
        <f t="shared" si="69"/>
        <v>0</v>
      </c>
      <c r="I96" s="323">
        <f t="shared" si="69"/>
        <v>0</v>
      </c>
      <c r="J96" s="323">
        <f t="shared" si="69"/>
        <v>0</v>
      </c>
      <c r="K96" s="323">
        <f t="shared" si="69"/>
        <v>0</v>
      </c>
      <c r="L96" s="323">
        <f t="shared" si="69"/>
        <v>0</v>
      </c>
      <c r="M96" s="323">
        <f t="shared" ref="M96" si="70">M97-M105</f>
        <v>0</v>
      </c>
      <c r="N96" s="323">
        <f t="shared" si="69"/>
        <v>0</v>
      </c>
      <c r="O96" s="323">
        <f t="shared" ref="O96" si="71">O97-O105</f>
        <v>0</v>
      </c>
      <c r="P96" s="323">
        <f t="shared" si="69"/>
        <v>0</v>
      </c>
      <c r="Q96" s="323">
        <f t="shared" ref="Q96" si="72">Q97-Q105</f>
        <v>0</v>
      </c>
      <c r="R96" s="323">
        <f t="shared" si="69"/>
        <v>0</v>
      </c>
      <c r="S96" s="323">
        <f t="shared" ref="S96" si="73">S97-S105</f>
        <v>0</v>
      </c>
      <c r="T96" s="318">
        <f t="shared" si="52"/>
        <v>0</v>
      </c>
      <c r="U96" s="318">
        <f t="shared" si="53"/>
        <v>0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3">
        <f>D98+D99+D100+D102+D103+D104</f>
        <v>0</v>
      </c>
      <c r="E97" s="323">
        <f t="shared" ref="E97:R97" si="74">E98+E99+E100+E102+E103+E104</f>
        <v>0</v>
      </c>
      <c r="F97" s="323">
        <f t="shared" si="74"/>
        <v>0</v>
      </c>
      <c r="G97" s="323">
        <f t="shared" si="74"/>
        <v>0</v>
      </c>
      <c r="H97" s="323">
        <f t="shared" si="74"/>
        <v>0</v>
      </c>
      <c r="I97" s="323">
        <f t="shared" si="74"/>
        <v>0</v>
      </c>
      <c r="J97" s="323">
        <f t="shared" si="74"/>
        <v>0</v>
      </c>
      <c r="K97" s="323">
        <f t="shared" si="74"/>
        <v>0</v>
      </c>
      <c r="L97" s="323">
        <f t="shared" si="74"/>
        <v>0</v>
      </c>
      <c r="M97" s="323">
        <f t="shared" ref="M97" si="75">M98+M99+M100+M102+M103+M104</f>
        <v>0</v>
      </c>
      <c r="N97" s="323">
        <f t="shared" si="74"/>
        <v>0</v>
      </c>
      <c r="O97" s="323">
        <f t="shared" ref="O97" si="76">O98+O99+O100+O102+O103+O104</f>
        <v>0</v>
      </c>
      <c r="P97" s="323">
        <f t="shared" si="74"/>
        <v>0</v>
      </c>
      <c r="Q97" s="323">
        <f t="shared" ref="Q97" si="77">Q98+Q99+Q100+Q102+Q103+Q104</f>
        <v>0</v>
      </c>
      <c r="R97" s="323">
        <f t="shared" si="74"/>
        <v>0</v>
      </c>
      <c r="S97" s="323">
        <f t="shared" ref="S97" si="78">S98+S99+S100+S102+S103+S104</f>
        <v>0</v>
      </c>
      <c r="T97" s="318">
        <f t="shared" si="52"/>
        <v>0</v>
      </c>
      <c r="U97" s="318">
        <f t="shared" si="53"/>
        <v>0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3">
        <v>0</v>
      </c>
      <c r="E98" s="323">
        <v>0</v>
      </c>
      <c r="F98" s="323">
        <v>0</v>
      </c>
      <c r="G98" s="323">
        <v>0</v>
      </c>
      <c r="H98" s="323">
        <v>0</v>
      </c>
      <c r="I98" s="323">
        <v>0</v>
      </c>
      <c r="J98" s="323">
        <v>0</v>
      </c>
      <c r="K98" s="323">
        <v>0</v>
      </c>
      <c r="L98" s="323">
        <v>0</v>
      </c>
      <c r="M98" s="323">
        <v>0</v>
      </c>
      <c r="N98" s="323">
        <v>0</v>
      </c>
      <c r="O98" s="323">
        <v>0</v>
      </c>
      <c r="P98" s="323">
        <v>0</v>
      </c>
      <c r="Q98" s="323">
        <v>0</v>
      </c>
      <c r="R98" s="323">
        <v>0</v>
      </c>
      <c r="S98" s="323">
        <v>0</v>
      </c>
      <c r="T98" s="318">
        <f t="shared" si="52"/>
        <v>0</v>
      </c>
      <c r="U98" s="318">
        <f t="shared" si="53"/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3">
        <v>0</v>
      </c>
      <c r="E99" s="323">
        <v>0</v>
      </c>
      <c r="F99" s="323">
        <v>0</v>
      </c>
      <c r="G99" s="323">
        <v>0</v>
      </c>
      <c r="H99" s="323">
        <v>0</v>
      </c>
      <c r="I99" s="323">
        <v>0</v>
      </c>
      <c r="J99" s="323">
        <v>0</v>
      </c>
      <c r="K99" s="323">
        <v>0</v>
      </c>
      <c r="L99" s="323">
        <v>0</v>
      </c>
      <c r="M99" s="323">
        <v>0</v>
      </c>
      <c r="N99" s="323">
        <v>0</v>
      </c>
      <c r="O99" s="323">
        <v>0</v>
      </c>
      <c r="P99" s="323">
        <v>0</v>
      </c>
      <c r="Q99" s="323">
        <v>0</v>
      </c>
      <c r="R99" s="323">
        <v>0</v>
      </c>
      <c r="S99" s="323">
        <v>0</v>
      </c>
      <c r="T99" s="318">
        <f t="shared" si="52"/>
        <v>0</v>
      </c>
      <c r="U99" s="318">
        <f t="shared" si="53"/>
        <v>0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3">
        <v>0</v>
      </c>
      <c r="E100" s="323">
        <v>0</v>
      </c>
      <c r="F100" s="323">
        <v>0</v>
      </c>
      <c r="G100" s="323">
        <v>0</v>
      </c>
      <c r="H100" s="323">
        <v>0</v>
      </c>
      <c r="I100" s="323">
        <v>0</v>
      </c>
      <c r="J100" s="323">
        <v>0</v>
      </c>
      <c r="K100" s="323">
        <v>0</v>
      </c>
      <c r="L100" s="323">
        <v>0</v>
      </c>
      <c r="M100" s="323">
        <v>0</v>
      </c>
      <c r="N100" s="323">
        <v>0</v>
      </c>
      <c r="O100" s="323">
        <v>0</v>
      </c>
      <c r="P100" s="323">
        <v>0</v>
      </c>
      <c r="Q100" s="323">
        <v>0</v>
      </c>
      <c r="R100" s="323">
        <v>0</v>
      </c>
      <c r="S100" s="323">
        <v>0</v>
      </c>
      <c r="T100" s="318">
        <f t="shared" si="52"/>
        <v>0</v>
      </c>
      <c r="U100" s="318">
        <f t="shared" si="53"/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3">
        <v>0</v>
      </c>
      <c r="E101" s="323">
        <v>0</v>
      </c>
      <c r="F101" s="323">
        <v>0</v>
      </c>
      <c r="G101" s="323">
        <v>0</v>
      </c>
      <c r="H101" s="323">
        <v>0</v>
      </c>
      <c r="I101" s="323">
        <v>0</v>
      </c>
      <c r="J101" s="323">
        <v>0</v>
      </c>
      <c r="K101" s="323">
        <v>0</v>
      </c>
      <c r="L101" s="323">
        <v>0</v>
      </c>
      <c r="M101" s="323">
        <v>0</v>
      </c>
      <c r="N101" s="323">
        <v>0</v>
      </c>
      <c r="O101" s="323">
        <v>0</v>
      </c>
      <c r="P101" s="323">
        <v>0</v>
      </c>
      <c r="Q101" s="323">
        <v>0</v>
      </c>
      <c r="R101" s="323">
        <v>0</v>
      </c>
      <c r="S101" s="323">
        <v>0</v>
      </c>
      <c r="T101" s="318">
        <f t="shared" si="52"/>
        <v>0</v>
      </c>
      <c r="U101" s="318">
        <f t="shared" si="53"/>
        <v>0</v>
      </c>
    </row>
    <row r="102" spans="1:21" s="298" customFormat="1" x14ac:dyDescent="0.25">
      <c r="A102" s="301" t="s">
        <v>70</v>
      </c>
      <c r="B102" s="284" t="s">
        <v>933</v>
      </c>
      <c r="C102" s="300" t="s">
        <v>748</v>
      </c>
      <c r="D102" s="323">
        <v>0</v>
      </c>
      <c r="E102" s="323">
        <v>0</v>
      </c>
      <c r="F102" s="323">
        <v>0</v>
      </c>
      <c r="G102" s="323">
        <v>0</v>
      </c>
      <c r="H102" s="323">
        <v>0</v>
      </c>
      <c r="I102" s="323">
        <v>0</v>
      </c>
      <c r="J102" s="323">
        <v>0</v>
      </c>
      <c r="K102" s="323">
        <v>0</v>
      </c>
      <c r="L102" s="323">
        <v>0</v>
      </c>
      <c r="M102" s="323">
        <v>0</v>
      </c>
      <c r="N102" s="323">
        <v>0</v>
      </c>
      <c r="O102" s="323">
        <v>0</v>
      </c>
      <c r="P102" s="323">
        <v>0</v>
      </c>
      <c r="Q102" s="323">
        <v>0</v>
      </c>
      <c r="R102" s="323">
        <v>0</v>
      </c>
      <c r="S102" s="323">
        <v>0</v>
      </c>
      <c r="T102" s="318">
        <f t="shared" si="52"/>
        <v>0</v>
      </c>
      <c r="U102" s="318">
        <f t="shared" si="53"/>
        <v>0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3">
        <v>0</v>
      </c>
      <c r="E103" s="319">
        <v>0</v>
      </c>
      <c r="F103" s="319">
        <v>0</v>
      </c>
      <c r="G103" s="319">
        <v>0</v>
      </c>
      <c r="H103" s="319">
        <v>0</v>
      </c>
      <c r="I103" s="319">
        <v>0</v>
      </c>
      <c r="J103" s="319">
        <v>0</v>
      </c>
      <c r="K103" s="319">
        <v>0</v>
      </c>
      <c r="L103" s="319">
        <v>0</v>
      </c>
      <c r="M103" s="319">
        <v>0</v>
      </c>
      <c r="N103" s="319">
        <v>0</v>
      </c>
      <c r="O103" s="319">
        <v>0</v>
      </c>
      <c r="P103" s="319">
        <v>0</v>
      </c>
      <c r="Q103" s="319">
        <v>0</v>
      </c>
      <c r="R103" s="319">
        <v>0</v>
      </c>
      <c r="S103" s="319">
        <v>0</v>
      </c>
      <c r="T103" s="318">
        <f t="shared" si="52"/>
        <v>0</v>
      </c>
      <c r="U103" s="318">
        <f t="shared" si="53"/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3">
        <v>0</v>
      </c>
      <c r="E104" s="319">
        <v>0</v>
      </c>
      <c r="F104" s="319">
        <v>0</v>
      </c>
      <c r="G104" s="319">
        <v>0</v>
      </c>
      <c r="H104" s="319">
        <v>0</v>
      </c>
      <c r="I104" s="319">
        <v>0</v>
      </c>
      <c r="J104" s="319">
        <v>0</v>
      </c>
      <c r="K104" s="319">
        <v>0</v>
      </c>
      <c r="L104" s="319">
        <v>0</v>
      </c>
      <c r="M104" s="319">
        <v>0</v>
      </c>
      <c r="N104" s="319">
        <v>0</v>
      </c>
      <c r="O104" s="319">
        <v>0</v>
      </c>
      <c r="P104" s="319">
        <v>0</v>
      </c>
      <c r="Q104" s="319">
        <v>0</v>
      </c>
      <c r="R104" s="319">
        <v>0</v>
      </c>
      <c r="S104" s="319">
        <v>0</v>
      </c>
      <c r="T104" s="318">
        <f t="shared" si="52"/>
        <v>0</v>
      </c>
      <c r="U104" s="318">
        <f t="shared" si="53"/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3">
        <f>D106+D107+D109+D112+D113+D114</f>
        <v>0</v>
      </c>
      <c r="E105" s="323">
        <f t="shared" ref="E105:R105" si="79">E106+E107+E109+E112+E113+E114</f>
        <v>0</v>
      </c>
      <c r="F105" s="323">
        <f t="shared" si="79"/>
        <v>0</v>
      </c>
      <c r="G105" s="323">
        <f t="shared" si="79"/>
        <v>0</v>
      </c>
      <c r="H105" s="323">
        <f t="shared" si="79"/>
        <v>0</v>
      </c>
      <c r="I105" s="323">
        <f t="shared" si="79"/>
        <v>0</v>
      </c>
      <c r="J105" s="323">
        <f t="shared" si="79"/>
        <v>0</v>
      </c>
      <c r="K105" s="323">
        <f t="shared" si="79"/>
        <v>0</v>
      </c>
      <c r="L105" s="323">
        <f t="shared" si="79"/>
        <v>0</v>
      </c>
      <c r="M105" s="323">
        <f t="shared" ref="M105" si="80">M106+M107+M109+M112+M113+M114</f>
        <v>0</v>
      </c>
      <c r="N105" s="323">
        <f t="shared" si="79"/>
        <v>0</v>
      </c>
      <c r="O105" s="323">
        <f t="shared" ref="O105" si="81">O106+O107+O109+O112+O113+O114</f>
        <v>0</v>
      </c>
      <c r="P105" s="323">
        <f t="shared" si="79"/>
        <v>0</v>
      </c>
      <c r="Q105" s="323">
        <f t="shared" ref="Q105" si="82">Q106+Q107+Q109+Q112+Q113+Q114</f>
        <v>0</v>
      </c>
      <c r="R105" s="323">
        <f t="shared" si="79"/>
        <v>0</v>
      </c>
      <c r="S105" s="323">
        <f t="shared" ref="S105" si="83">S106+S107+S109+S112+S113+S114</f>
        <v>0</v>
      </c>
      <c r="T105" s="318">
        <f t="shared" si="52"/>
        <v>0</v>
      </c>
      <c r="U105" s="318">
        <f t="shared" si="53"/>
        <v>0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3">
        <v>0</v>
      </c>
      <c r="E106" s="323">
        <v>0</v>
      </c>
      <c r="F106" s="323">
        <v>0</v>
      </c>
      <c r="G106" s="323">
        <v>0</v>
      </c>
      <c r="H106" s="323">
        <v>0</v>
      </c>
      <c r="I106" s="323">
        <v>0</v>
      </c>
      <c r="J106" s="323">
        <v>0</v>
      </c>
      <c r="K106" s="323">
        <v>0</v>
      </c>
      <c r="L106" s="323">
        <v>0</v>
      </c>
      <c r="M106" s="323">
        <v>0</v>
      </c>
      <c r="N106" s="323">
        <v>0</v>
      </c>
      <c r="O106" s="323">
        <v>0</v>
      </c>
      <c r="P106" s="323">
        <v>0</v>
      </c>
      <c r="Q106" s="323">
        <v>0</v>
      </c>
      <c r="R106" s="323">
        <v>0</v>
      </c>
      <c r="S106" s="323">
        <v>0</v>
      </c>
      <c r="T106" s="318">
        <f t="shared" si="52"/>
        <v>0</v>
      </c>
      <c r="U106" s="318">
        <f t="shared" si="53"/>
        <v>0</v>
      </c>
    </row>
    <row r="107" spans="1:21" s="298" customFormat="1" x14ac:dyDescent="0.25">
      <c r="A107" s="301" t="s">
        <v>527</v>
      </c>
      <c r="B107" s="284" t="s">
        <v>935</v>
      </c>
      <c r="C107" s="300" t="s">
        <v>748</v>
      </c>
      <c r="D107" s="323">
        <v>0</v>
      </c>
      <c r="E107" s="323">
        <v>0</v>
      </c>
      <c r="F107" s="323">
        <v>0</v>
      </c>
      <c r="G107" s="323">
        <v>0</v>
      </c>
      <c r="H107" s="323">
        <v>0</v>
      </c>
      <c r="I107" s="323">
        <v>0</v>
      </c>
      <c r="J107" s="323">
        <v>0</v>
      </c>
      <c r="K107" s="323">
        <v>0</v>
      </c>
      <c r="L107" s="323">
        <v>0</v>
      </c>
      <c r="M107" s="323">
        <v>0</v>
      </c>
      <c r="N107" s="323">
        <v>0</v>
      </c>
      <c r="O107" s="323">
        <v>0</v>
      </c>
      <c r="P107" s="323">
        <v>0</v>
      </c>
      <c r="Q107" s="323">
        <v>0</v>
      </c>
      <c r="R107" s="323">
        <v>0</v>
      </c>
      <c r="S107" s="323">
        <v>0</v>
      </c>
      <c r="T107" s="318">
        <f t="shared" si="52"/>
        <v>0</v>
      </c>
      <c r="U107" s="318">
        <f t="shared" si="53"/>
        <v>0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3">
        <v>0</v>
      </c>
      <c r="E108" s="323">
        <v>0</v>
      </c>
      <c r="F108" s="323">
        <v>0</v>
      </c>
      <c r="G108" s="323">
        <v>0</v>
      </c>
      <c r="H108" s="323">
        <v>0</v>
      </c>
      <c r="I108" s="323">
        <v>0</v>
      </c>
      <c r="J108" s="323">
        <v>0</v>
      </c>
      <c r="K108" s="323">
        <v>0</v>
      </c>
      <c r="L108" s="323">
        <v>0</v>
      </c>
      <c r="M108" s="323">
        <v>0</v>
      </c>
      <c r="N108" s="323">
        <v>0</v>
      </c>
      <c r="O108" s="323">
        <v>0</v>
      </c>
      <c r="P108" s="323">
        <v>0</v>
      </c>
      <c r="Q108" s="323">
        <v>0</v>
      </c>
      <c r="R108" s="323">
        <v>0</v>
      </c>
      <c r="S108" s="323">
        <v>0</v>
      </c>
      <c r="T108" s="318">
        <f t="shared" si="52"/>
        <v>0</v>
      </c>
      <c r="U108" s="318">
        <f t="shared" si="53"/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3">
        <v>0</v>
      </c>
      <c r="E109" s="323">
        <v>0</v>
      </c>
      <c r="F109" s="323">
        <v>0</v>
      </c>
      <c r="G109" s="323">
        <v>0</v>
      </c>
      <c r="H109" s="323">
        <v>0</v>
      </c>
      <c r="I109" s="323">
        <v>0</v>
      </c>
      <c r="J109" s="323">
        <v>0</v>
      </c>
      <c r="K109" s="323">
        <v>0</v>
      </c>
      <c r="L109" s="323">
        <v>0</v>
      </c>
      <c r="M109" s="323">
        <v>0</v>
      </c>
      <c r="N109" s="323">
        <v>0</v>
      </c>
      <c r="O109" s="323">
        <v>0</v>
      </c>
      <c r="P109" s="323">
        <v>0</v>
      </c>
      <c r="Q109" s="323">
        <v>0</v>
      </c>
      <c r="R109" s="323">
        <v>0</v>
      </c>
      <c r="S109" s="323">
        <v>0</v>
      </c>
      <c r="T109" s="318">
        <f t="shared" si="52"/>
        <v>0</v>
      </c>
      <c r="U109" s="318">
        <f t="shared" si="53"/>
        <v>0</v>
      </c>
    </row>
    <row r="110" spans="1:21" s="298" customFormat="1" x14ac:dyDescent="0.25">
      <c r="A110" s="301" t="s">
        <v>529</v>
      </c>
      <c r="B110" s="286" t="s">
        <v>647</v>
      </c>
      <c r="C110" s="300" t="s">
        <v>748</v>
      </c>
      <c r="D110" s="323">
        <v>0</v>
      </c>
      <c r="E110" s="323">
        <v>0</v>
      </c>
      <c r="F110" s="323">
        <v>0</v>
      </c>
      <c r="G110" s="323">
        <v>0</v>
      </c>
      <c r="H110" s="323">
        <v>0</v>
      </c>
      <c r="I110" s="323">
        <v>0</v>
      </c>
      <c r="J110" s="323">
        <v>0</v>
      </c>
      <c r="K110" s="323">
        <v>0</v>
      </c>
      <c r="L110" s="323">
        <v>0</v>
      </c>
      <c r="M110" s="323">
        <v>0</v>
      </c>
      <c r="N110" s="323">
        <v>0</v>
      </c>
      <c r="O110" s="323">
        <v>0</v>
      </c>
      <c r="P110" s="323">
        <v>0</v>
      </c>
      <c r="Q110" s="323">
        <v>0</v>
      </c>
      <c r="R110" s="323">
        <v>0</v>
      </c>
      <c r="S110" s="323">
        <v>0</v>
      </c>
      <c r="T110" s="318">
        <f t="shared" si="52"/>
        <v>0</v>
      </c>
      <c r="U110" s="318">
        <f t="shared" si="53"/>
        <v>0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3">
        <v>0</v>
      </c>
      <c r="E111" s="323">
        <v>0</v>
      </c>
      <c r="F111" s="323">
        <v>0</v>
      </c>
      <c r="G111" s="323">
        <v>0</v>
      </c>
      <c r="H111" s="323">
        <v>0</v>
      </c>
      <c r="I111" s="323">
        <v>0</v>
      </c>
      <c r="J111" s="323">
        <v>0</v>
      </c>
      <c r="K111" s="323">
        <v>0</v>
      </c>
      <c r="L111" s="323">
        <v>0</v>
      </c>
      <c r="M111" s="323">
        <v>0</v>
      </c>
      <c r="N111" s="323">
        <v>0</v>
      </c>
      <c r="O111" s="323">
        <v>0</v>
      </c>
      <c r="P111" s="323">
        <v>0</v>
      </c>
      <c r="Q111" s="323">
        <v>0</v>
      </c>
      <c r="R111" s="323">
        <v>0</v>
      </c>
      <c r="S111" s="323">
        <v>0</v>
      </c>
      <c r="T111" s="318">
        <f t="shared" si="52"/>
        <v>0</v>
      </c>
      <c r="U111" s="318">
        <f t="shared" si="53"/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3">
        <v>0</v>
      </c>
      <c r="E112" s="323">
        <v>0</v>
      </c>
      <c r="F112" s="323">
        <v>0</v>
      </c>
      <c r="G112" s="323">
        <v>0</v>
      </c>
      <c r="H112" s="323">
        <v>0</v>
      </c>
      <c r="I112" s="323">
        <v>0</v>
      </c>
      <c r="J112" s="323">
        <v>0</v>
      </c>
      <c r="K112" s="323">
        <v>0</v>
      </c>
      <c r="L112" s="323">
        <v>0</v>
      </c>
      <c r="M112" s="323">
        <v>0</v>
      </c>
      <c r="N112" s="323">
        <v>0</v>
      </c>
      <c r="O112" s="323">
        <v>0</v>
      </c>
      <c r="P112" s="323">
        <v>0</v>
      </c>
      <c r="Q112" s="323">
        <v>0</v>
      </c>
      <c r="R112" s="323">
        <v>0</v>
      </c>
      <c r="S112" s="323">
        <v>0</v>
      </c>
      <c r="T112" s="318">
        <f t="shared" si="52"/>
        <v>0</v>
      </c>
      <c r="U112" s="318">
        <f t="shared" si="53"/>
        <v>0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3">
        <v>0</v>
      </c>
      <c r="E113" s="323">
        <v>0</v>
      </c>
      <c r="F113" s="323">
        <v>0</v>
      </c>
      <c r="G113" s="323">
        <v>0</v>
      </c>
      <c r="H113" s="323">
        <v>0</v>
      </c>
      <c r="I113" s="323">
        <v>0</v>
      </c>
      <c r="J113" s="323">
        <v>0</v>
      </c>
      <c r="K113" s="323">
        <v>0</v>
      </c>
      <c r="L113" s="323">
        <v>0</v>
      </c>
      <c r="M113" s="323">
        <v>0</v>
      </c>
      <c r="N113" s="323">
        <v>0</v>
      </c>
      <c r="O113" s="323">
        <v>0</v>
      </c>
      <c r="P113" s="323">
        <v>0</v>
      </c>
      <c r="Q113" s="323">
        <v>0</v>
      </c>
      <c r="R113" s="323">
        <v>0</v>
      </c>
      <c r="S113" s="323">
        <v>0</v>
      </c>
      <c r="T113" s="318">
        <f t="shared" si="52"/>
        <v>0</v>
      </c>
      <c r="U113" s="318">
        <f t="shared" si="53"/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3">
        <v>0</v>
      </c>
      <c r="E114" s="323">
        <v>0</v>
      </c>
      <c r="F114" s="323">
        <v>0</v>
      </c>
      <c r="G114" s="323">
        <v>0</v>
      </c>
      <c r="H114" s="323">
        <v>0</v>
      </c>
      <c r="I114" s="323">
        <v>0</v>
      </c>
      <c r="J114" s="323">
        <v>0</v>
      </c>
      <c r="K114" s="323">
        <v>0</v>
      </c>
      <c r="L114" s="323">
        <v>0</v>
      </c>
      <c r="M114" s="323">
        <v>0</v>
      </c>
      <c r="N114" s="323">
        <v>0</v>
      </c>
      <c r="O114" s="323">
        <v>0</v>
      </c>
      <c r="P114" s="323">
        <v>0</v>
      </c>
      <c r="Q114" s="323">
        <v>0</v>
      </c>
      <c r="R114" s="323">
        <v>0</v>
      </c>
      <c r="S114" s="323">
        <v>0</v>
      </c>
      <c r="T114" s="318">
        <f t="shared" si="52"/>
        <v>0</v>
      </c>
      <c r="U114" s="318">
        <f t="shared" si="53"/>
        <v>0</v>
      </c>
    </row>
    <row r="115" spans="1:21" s="298" customFormat="1" x14ac:dyDescent="0.25">
      <c r="A115" s="301" t="s">
        <v>28</v>
      </c>
      <c r="B115" s="296" t="s">
        <v>1157</v>
      </c>
      <c r="C115" s="300" t="s">
        <v>748</v>
      </c>
      <c r="D115" s="323">
        <f>D124+D129</f>
        <v>0</v>
      </c>
      <c r="E115" s="323">
        <f t="shared" ref="E115:R115" si="84">E124+E129</f>
        <v>0.26183423133629802</v>
      </c>
      <c r="F115" s="323">
        <f t="shared" si="84"/>
        <v>0</v>
      </c>
      <c r="G115" s="323">
        <f t="shared" si="84"/>
        <v>6.6701907772737101E-2</v>
      </c>
      <c r="H115" s="323">
        <f t="shared" si="84"/>
        <v>0</v>
      </c>
      <c r="I115" s="323">
        <f t="shared" si="84"/>
        <v>6.8386587101396223E-2</v>
      </c>
      <c r="J115" s="323">
        <f t="shared" si="84"/>
        <v>7.1258823759654533E-2</v>
      </c>
      <c r="K115" s="323">
        <f t="shared" si="84"/>
        <v>0</v>
      </c>
      <c r="L115" s="323">
        <f t="shared" si="84"/>
        <v>7.4109176710040359E-2</v>
      </c>
      <c r="M115" s="323">
        <f t="shared" ref="M115" si="85">M124+M129</f>
        <v>0</v>
      </c>
      <c r="N115" s="323">
        <f t="shared" si="84"/>
        <v>7.7073543778442222E-2</v>
      </c>
      <c r="O115" s="323">
        <f t="shared" ref="O115" si="86">O124+O129</f>
        <v>0</v>
      </c>
      <c r="P115" s="323">
        <f t="shared" si="84"/>
        <v>8.0156485529579768E-2</v>
      </c>
      <c r="Q115" s="323">
        <f t="shared" ref="Q115" si="87">Q124+Q129</f>
        <v>0</v>
      </c>
      <c r="R115" s="323">
        <f t="shared" si="84"/>
        <v>8.3362744950762568E-2</v>
      </c>
      <c r="S115" s="323">
        <f t="shared" ref="S115" si="88">S124+S129</f>
        <v>0</v>
      </c>
      <c r="T115" s="318">
        <f t="shared" si="52"/>
        <v>0.38596077472847945</v>
      </c>
      <c r="U115" s="318">
        <f t="shared" si="53"/>
        <v>6.8386587101396223E-2</v>
      </c>
    </row>
    <row r="116" spans="1:21" s="298" customFormat="1" x14ac:dyDescent="0.25">
      <c r="A116" s="301" t="s">
        <v>58</v>
      </c>
      <c r="B116" s="283" t="s">
        <v>1007</v>
      </c>
      <c r="C116" s="300" t="s">
        <v>748</v>
      </c>
      <c r="D116" s="323">
        <v>0</v>
      </c>
      <c r="E116" s="323">
        <v>0</v>
      </c>
      <c r="F116" s="323">
        <v>0</v>
      </c>
      <c r="G116" s="323">
        <v>0</v>
      </c>
      <c r="H116" s="323">
        <v>0</v>
      </c>
      <c r="I116" s="323">
        <v>0</v>
      </c>
      <c r="J116" s="323">
        <v>0</v>
      </c>
      <c r="K116" s="323">
        <v>0</v>
      </c>
      <c r="L116" s="323">
        <v>0</v>
      </c>
      <c r="M116" s="323">
        <v>0</v>
      </c>
      <c r="N116" s="323">
        <v>0</v>
      </c>
      <c r="O116" s="323">
        <v>0</v>
      </c>
      <c r="P116" s="323">
        <v>0</v>
      </c>
      <c r="Q116" s="323">
        <v>0</v>
      </c>
      <c r="R116" s="323">
        <v>0</v>
      </c>
      <c r="S116" s="323">
        <v>0</v>
      </c>
      <c r="T116" s="318">
        <f t="shared" si="52"/>
        <v>0</v>
      </c>
      <c r="U116" s="318">
        <f t="shared" si="53"/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3">
        <v>0</v>
      </c>
      <c r="E117" s="323">
        <v>0</v>
      </c>
      <c r="F117" s="323">
        <v>0</v>
      </c>
      <c r="G117" s="323">
        <v>0</v>
      </c>
      <c r="H117" s="323">
        <v>0</v>
      </c>
      <c r="I117" s="323">
        <v>0</v>
      </c>
      <c r="J117" s="323">
        <v>0</v>
      </c>
      <c r="K117" s="323">
        <v>0</v>
      </c>
      <c r="L117" s="323">
        <v>0</v>
      </c>
      <c r="M117" s="323">
        <v>0</v>
      </c>
      <c r="N117" s="323">
        <v>0</v>
      </c>
      <c r="O117" s="323">
        <v>0</v>
      </c>
      <c r="P117" s="323">
        <v>0</v>
      </c>
      <c r="Q117" s="323">
        <v>0</v>
      </c>
      <c r="R117" s="323">
        <v>0</v>
      </c>
      <c r="S117" s="323">
        <v>0</v>
      </c>
      <c r="T117" s="318">
        <f t="shared" si="52"/>
        <v>0</v>
      </c>
      <c r="U117" s="318">
        <f t="shared" si="53"/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3">
        <v>0</v>
      </c>
      <c r="E118" s="323">
        <v>0</v>
      </c>
      <c r="F118" s="323">
        <v>0</v>
      </c>
      <c r="G118" s="323">
        <v>0</v>
      </c>
      <c r="H118" s="323">
        <v>0</v>
      </c>
      <c r="I118" s="323">
        <v>0</v>
      </c>
      <c r="J118" s="323">
        <v>0</v>
      </c>
      <c r="K118" s="323">
        <v>0</v>
      </c>
      <c r="L118" s="323">
        <v>0</v>
      </c>
      <c r="M118" s="323">
        <v>0</v>
      </c>
      <c r="N118" s="323">
        <v>0</v>
      </c>
      <c r="O118" s="323">
        <v>0</v>
      </c>
      <c r="P118" s="323">
        <v>0</v>
      </c>
      <c r="Q118" s="323">
        <v>0</v>
      </c>
      <c r="R118" s="323">
        <v>0</v>
      </c>
      <c r="S118" s="323">
        <v>0</v>
      </c>
      <c r="T118" s="318">
        <f t="shared" si="52"/>
        <v>0</v>
      </c>
      <c r="U118" s="318">
        <f t="shared" si="53"/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3">
        <v>0</v>
      </c>
      <c r="E119" s="323">
        <v>0</v>
      </c>
      <c r="F119" s="323">
        <v>0</v>
      </c>
      <c r="G119" s="323">
        <v>0</v>
      </c>
      <c r="H119" s="323">
        <v>0</v>
      </c>
      <c r="I119" s="323">
        <v>0</v>
      </c>
      <c r="J119" s="323">
        <v>0</v>
      </c>
      <c r="K119" s="323">
        <v>0</v>
      </c>
      <c r="L119" s="323">
        <v>0</v>
      </c>
      <c r="M119" s="323">
        <v>0</v>
      </c>
      <c r="N119" s="323">
        <v>0</v>
      </c>
      <c r="O119" s="323">
        <v>0</v>
      </c>
      <c r="P119" s="323">
        <v>0</v>
      </c>
      <c r="Q119" s="323">
        <v>0</v>
      </c>
      <c r="R119" s="323">
        <v>0</v>
      </c>
      <c r="S119" s="323">
        <v>0</v>
      </c>
      <c r="T119" s="318">
        <f t="shared" si="52"/>
        <v>0</v>
      </c>
      <c r="U119" s="318">
        <f t="shared" si="53"/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3">
        <v>0</v>
      </c>
      <c r="E120" s="323">
        <v>0</v>
      </c>
      <c r="F120" s="323">
        <v>0</v>
      </c>
      <c r="G120" s="323">
        <v>0</v>
      </c>
      <c r="H120" s="323">
        <v>0</v>
      </c>
      <c r="I120" s="323">
        <v>0</v>
      </c>
      <c r="J120" s="323">
        <v>0</v>
      </c>
      <c r="K120" s="323">
        <v>0</v>
      </c>
      <c r="L120" s="323">
        <v>0</v>
      </c>
      <c r="M120" s="323">
        <v>0</v>
      </c>
      <c r="N120" s="323">
        <v>0</v>
      </c>
      <c r="O120" s="323">
        <v>0</v>
      </c>
      <c r="P120" s="323">
        <v>0</v>
      </c>
      <c r="Q120" s="323">
        <v>0</v>
      </c>
      <c r="R120" s="323">
        <v>0</v>
      </c>
      <c r="S120" s="323">
        <v>0</v>
      </c>
      <c r="T120" s="318">
        <f t="shared" si="52"/>
        <v>0</v>
      </c>
      <c r="U120" s="318">
        <f t="shared" si="53"/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3">
        <v>0</v>
      </c>
      <c r="E121" s="323">
        <v>0</v>
      </c>
      <c r="F121" s="323">
        <v>0</v>
      </c>
      <c r="G121" s="323">
        <v>0</v>
      </c>
      <c r="H121" s="323">
        <v>0</v>
      </c>
      <c r="I121" s="323">
        <v>0</v>
      </c>
      <c r="J121" s="323">
        <v>0</v>
      </c>
      <c r="K121" s="323">
        <v>0</v>
      </c>
      <c r="L121" s="323">
        <v>0</v>
      </c>
      <c r="M121" s="323">
        <v>0</v>
      </c>
      <c r="N121" s="323">
        <v>0</v>
      </c>
      <c r="O121" s="323">
        <v>0</v>
      </c>
      <c r="P121" s="323">
        <v>0</v>
      </c>
      <c r="Q121" s="323">
        <v>0</v>
      </c>
      <c r="R121" s="323">
        <v>0</v>
      </c>
      <c r="S121" s="323">
        <v>0</v>
      </c>
      <c r="T121" s="318">
        <f t="shared" si="52"/>
        <v>0</v>
      </c>
      <c r="U121" s="318">
        <f t="shared" si="53"/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3">
        <v>0</v>
      </c>
      <c r="E122" s="323">
        <v>0</v>
      </c>
      <c r="F122" s="323">
        <v>0</v>
      </c>
      <c r="G122" s="323">
        <v>0</v>
      </c>
      <c r="H122" s="323">
        <v>0</v>
      </c>
      <c r="I122" s="323">
        <v>0</v>
      </c>
      <c r="J122" s="323">
        <v>0</v>
      </c>
      <c r="K122" s="323">
        <v>0</v>
      </c>
      <c r="L122" s="323">
        <v>0</v>
      </c>
      <c r="M122" s="323">
        <v>0</v>
      </c>
      <c r="N122" s="323">
        <v>0</v>
      </c>
      <c r="O122" s="323">
        <v>0</v>
      </c>
      <c r="P122" s="323">
        <v>0</v>
      </c>
      <c r="Q122" s="323">
        <v>0</v>
      </c>
      <c r="R122" s="323">
        <v>0</v>
      </c>
      <c r="S122" s="323">
        <v>0</v>
      </c>
      <c r="T122" s="318">
        <f t="shared" si="52"/>
        <v>0</v>
      </c>
      <c r="U122" s="318">
        <f t="shared" si="53"/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3">
        <v>0</v>
      </c>
      <c r="E123" s="323">
        <v>0</v>
      </c>
      <c r="F123" s="323">
        <v>0</v>
      </c>
      <c r="G123" s="323">
        <v>0</v>
      </c>
      <c r="H123" s="323">
        <v>0</v>
      </c>
      <c r="I123" s="323">
        <v>0</v>
      </c>
      <c r="J123" s="323">
        <v>0</v>
      </c>
      <c r="K123" s="323">
        <v>0</v>
      </c>
      <c r="L123" s="323">
        <v>0</v>
      </c>
      <c r="M123" s="323">
        <v>0</v>
      </c>
      <c r="N123" s="323">
        <v>0</v>
      </c>
      <c r="O123" s="323">
        <v>0</v>
      </c>
      <c r="P123" s="323">
        <v>0</v>
      </c>
      <c r="Q123" s="323">
        <v>0</v>
      </c>
      <c r="R123" s="323">
        <v>0</v>
      </c>
      <c r="S123" s="323">
        <v>0</v>
      </c>
      <c r="T123" s="318">
        <f t="shared" si="52"/>
        <v>0</v>
      </c>
      <c r="U123" s="318">
        <f t="shared" si="53"/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3">
        <f>D90+D96</f>
        <v>0</v>
      </c>
      <c r="E124" s="323">
        <f t="shared" ref="E124:R124" si="89">E90+E96</f>
        <v>0.26183423133629802</v>
      </c>
      <c r="F124" s="323">
        <f t="shared" si="89"/>
        <v>0</v>
      </c>
      <c r="G124" s="323">
        <f t="shared" si="89"/>
        <v>6.6701907772737101E-2</v>
      </c>
      <c r="H124" s="323">
        <f t="shared" si="89"/>
        <v>0</v>
      </c>
      <c r="I124" s="323">
        <f t="shared" si="89"/>
        <v>6.8386587101396223E-2</v>
      </c>
      <c r="J124" s="323">
        <f t="shared" si="89"/>
        <v>7.1258823759654533E-2</v>
      </c>
      <c r="K124" s="323">
        <f t="shared" si="89"/>
        <v>0</v>
      </c>
      <c r="L124" s="323">
        <f t="shared" si="89"/>
        <v>7.4109176710040359E-2</v>
      </c>
      <c r="M124" s="323">
        <f t="shared" ref="M124" si="90">M90+M96</f>
        <v>0</v>
      </c>
      <c r="N124" s="323">
        <f t="shared" si="89"/>
        <v>7.7073543778442222E-2</v>
      </c>
      <c r="O124" s="323">
        <f t="shared" ref="O124" si="91">O90+O96</f>
        <v>0</v>
      </c>
      <c r="P124" s="323">
        <f t="shared" si="89"/>
        <v>8.0156485529579768E-2</v>
      </c>
      <c r="Q124" s="323">
        <f t="shared" ref="Q124" si="92">Q90+Q96</f>
        <v>0</v>
      </c>
      <c r="R124" s="323">
        <f t="shared" si="89"/>
        <v>8.3362744950762568E-2</v>
      </c>
      <c r="S124" s="323">
        <f t="shared" ref="S124" si="93">S90+S96</f>
        <v>0</v>
      </c>
      <c r="T124" s="318">
        <f t="shared" si="52"/>
        <v>0.38596077472847945</v>
      </c>
      <c r="U124" s="318">
        <f t="shared" si="53"/>
        <v>6.8386587101396223E-2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3">
        <v>0</v>
      </c>
      <c r="E125" s="323">
        <v>0</v>
      </c>
      <c r="F125" s="323">
        <v>0</v>
      </c>
      <c r="G125" s="323">
        <v>0</v>
      </c>
      <c r="H125" s="323">
        <v>0</v>
      </c>
      <c r="I125" s="323">
        <v>0</v>
      </c>
      <c r="J125" s="323">
        <v>0</v>
      </c>
      <c r="K125" s="323">
        <v>0</v>
      </c>
      <c r="L125" s="323">
        <v>0</v>
      </c>
      <c r="M125" s="323">
        <v>0</v>
      </c>
      <c r="N125" s="323">
        <v>0</v>
      </c>
      <c r="O125" s="323">
        <v>0</v>
      </c>
      <c r="P125" s="323">
        <v>0</v>
      </c>
      <c r="Q125" s="323">
        <v>0</v>
      </c>
      <c r="R125" s="323">
        <v>0</v>
      </c>
      <c r="S125" s="323">
        <v>0</v>
      </c>
      <c r="T125" s="318">
        <f t="shared" si="52"/>
        <v>0</v>
      </c>
      <c r="U125" s="318">
        <f t="shared" si="53"/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3">
        <v>0</v>
      </c>
      <c r="E126" s="323">
        <v>0</v>
      </c>
      <c r="F126" s="323">
        <v>0</v>
      </c>
      <c r="G126" s="323">
        <v>0</v>
      </c>
      <c r="H126" s="323">
        <v>0</v>
      </c>
      <c r="I126" s="323">
        <v>0</v>
      </c>
      <c r="J126" s="323">
        <v>0</v>
      </c>
      <c r="K126" s="323">
        <v>0</v>
      </c>
      <c r="L126" s="323">
        <v>0</v>
      </c>
      <c r="M126" s="323">
        <v>0</v>
      </c>
      <c r="N126" s="323">
        <v>0</v>
      </c>
      <c r="O126" s="323">
        <v>0</v>
      </c>
      <c r="P126" s="323">
        <v>0</v>
      </c>
      <c r="Q126" s="323">
        <v>0</v>
      </c>
      <c r="R126" s="323">
        <v>0</v>
      </c>
      <c r="S126" s="323">
        <v>0</v>
      </c>
      <c r="T126" s="318">
        <f t="shared" si="52"/>
        <v>0</v>
      </c>
      <c r="U126" s="318">
        <f t="shared" si="53"/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3">
        <v>0</v>
      </c>
      <c r="E127" s="323">
        <v>0</v>
      </c>
      <c r="F127" s="323">
        <v>0</v>
      </c>
      <c r="G127" s="323">
        <v>0</v>
      </c>
      <c r="H127" s="323">
        <v>0</v>
      </c>
      <c r="I127" s="323">
        <v>0</v>
      </c>
      <c r="J127" s="323">
        <v>0</v>
      </c>
      <c r="K127" s="323">
        <v>0</v>
      </c>
      <c r="L127" s="323">
        <v>0</v>
      </c>
      <c r="M127" s="323">
        <v>0</v>
      </c>
      <c r="N127" s="323">
        <v>0</v>
      </c>
      <c r="O127" s="323">
        <v>0</v>
      </c>
      <c r="P127" s="323">
        <v>0</v>
      </c>
      <c r="Q127" s="323">
        <v>0</v>
      </c>
      <c r="R127" s="323">
        <v>0</v>
      </c>
      <c r="S127" s="323">
        <v>0</v>
      </c>
      <c r="T127" s="318">
        <f t="shared" si="52"/>
        <v>0</v>
      </c>
      <c r="U127" s="318">
        <f t="shared" si="53"/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3">
        <v>0</v>
      </c>
      <c r="E128" s="323">
        <v>0</v>
      </c>
      <c r="F128" s="323">
        <v>0</v>
      </c>
      <c r="G128" s="323">
        <v>0</v>
      </c>
      <c r="H128" s="323">
        <v>0</v>
      </c>
      <c r="I128" s="323">
        <v>0</v>
      </c>
      <c r="J128" s="323">
        <v>0</v>
      </c>
      <c r="K128" s="323">
        <v>0</v>
      </c>
      <c r="L128" s="323">
        <v>0</v>
      </c>
      <c r="M128" s="323">
        <v>0</v>
      </c>
      <c r="N128" s="323">
        <v>0</v>
      </c>
      <c r="O128" s="323">
        <v>0</v>
      </c>
      <c r="P128" s="323">
        <v>0</v>
      </c>
      <c r="Q128" s="323">
        <v>0</v>
      </c>
      <c r="R128" s="323">
        <v>0</v>
      </c>
      <c r="S128" s="323">
        <v>0</v>
      </c>
      <c r="T128" s="318">
        <f t="shared" si="52"/>
        <v>0</v>
      </c>
      <c r="U128" s="318">
        <f t="shared" si="53"/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3">
        <f>D95</f>
        <v>0</v>
      </c>
      <c r="E129" s="323">
        <f t="shared" ref="E129:R129" si="94">E95</f>
        <v>0</v>
      </c>
      <c r="F129" s="323">
        <f t="shared" si="94"/>
        <v>0</v>
      </c>
      <c r="G129" s="323">
        <f t="shared" si="94"/>
        <v>0</v>
      </c>
      <c r="H129" s="323">
        <f t="shared" si="94"/>
        <v>0</v>
      </c>
      <c r="I129" s="323">
        <f t="shared" si="94"/>
        <v>0</v>
      </c>
      <c r="J129" s="323">
        <f t="shared" si="94"/>
        <v>0</v>
      </c>
      <c r="K129" s="323">
        <f t="shared" si="94"/>
        <v>0</v>
      </c>
      <c r="L129" s="323">
        <f t="shared" si="94"/>
        <v>0</v>
      </c>
      <c r="M129" s="323">
        <f t="shared" ref="M129" si="95">M95</f>
        <v>0</v>
      </c>
      <c r="N129" s="323">
        <f t="shared" si="94"/>
        <v>0</v>
      </c>
      <c r="O129" s="323">
        <f t="shared" ref="O129" si="96">O95</f>
        <v>0</v>
      </c>
      <c r="P129" s="323">
        <f t="shared" si="94"/>
        <v>0</v>
      </c>
      <c r="Q129" s="323">
        <f t="shared" ref="Q129" si="97">Q95</f>
        <v>0</v>
      </c>
      <c r="R129" s="323">
        <f t="shared" si="94"/>
        <v>0</v>
      </c>
      <c r="S129" s="323">
        <f t="shared" ref="S129" si="98">S95</f>
        <v>0</v>
      </c>
      <c r="T129" s="318">
        <f t="shared" si="52"/>
        <v>0</v>
      </c>
      <c r="U129" s="318">
        <f t="shared" si="53"/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3">
        <f>D131+D135+D136+D137+D138+D139+D140+D141+D144</f>
        <v>0</v>
      </c>
      <c r="E130" s="323">
        <f t="shared" ref="E130:R130" si="99">E131+E135+E136+E137+E138+E139+E140+E141+E144</f>
        <v>4.2597160410976984E-2</v>
      </c>
      <c r="F130" s="323">
        <f t="shared" si="99"/>
        <v>0</v>
      </c>
      <c r="G130" s="323">
        <f t="shared" si="99"/>
        <v>1.7510966910830074E-2</v>
      </c>
      <c r="H130" s="323">
        <f t="shared" si="99"/>
        <v>0</v>
      </c>
      <c r="I130" s="323">
        <f t="shared" si="99"/>
        <v>1.7039253362135201E-2</v>
      </c>
      <c r="J130" s="323">
        <f t="shared" si="99"/>
        <v>1.7754902003344879E-2</v>
      </c>
      <c r="K130" s="323">
        <f t="shared" si="99"/>
        <v>0</v>
      </c>
      <c r="L130" s="323">
        <f t="shared" si="99"/>
        <v>1.8465098083478675E-2</v>
      </c>
      <c r="M130" s="323">
        <f t="shared" ref="M130" si="100">M131+M135+M136+M137+M138+M139+M140+M141+M144</f>
        <v>0</v>
      </c>
      <c r="N130" s="323">
        <f t="shared" si="99"/>
        <v>1.9203702006817824E-2</v>
      </c>
      <c r="O130" s="323">
        <f t="shared" ref="O130" si="101">O131+O135+O136+O137+O138+O139+O140+O141+O144</f>
        <v>0</v>
      </c>
      <c r="P130" s="323">
        <f t="shared" si="99"/>
        <v>1.9971850087090539E-2</v>
      </c>
      <c r="Q130" s="323">
        <f t="shared" ref="Q130" si="102">Q131+Q135+Q136+Q137+Q138+Q139+Q140+Q141+Q144</f>
        <v>0</v>
      </c>
      <c r="R130" s="323">
        <f t="shared" si="99"/>
        <v>2.077072409057416E-2</v>
      </c>
      <c r="S130" s="323">
        <f t="shared" ref="S130" si="103">S131+S135+S136+S137+S138+S139+S140+S141+S144</f>
        <v>0</v>
      </c>
      <c r="T130" s="318">
        <f t="shared" si="52"/>
        <v>9.6166276271306084E-2</v>
      </c>
      <c r="U130" s="318">
        <f t="shared" si="53"/>
        <v>1.7039253362135201E-2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3">
        <f>D132+D133+D134</f>
        <v>0</v>
      </c>
      <c r="E131" s="323">
        <f t="shared" ref="E131:R131" si="104">E132+E133+E134</f>
        <v>0</v>
      </c>
      <c r="F131" s="323">
        <f t="shared" si="104"/>
        <v>0</v>
      </c>
      <c r="G131" s="323">
        <f t="shared" si="104"/>
        <v>0</v>
      </c>
      <c r="H131" s="323">
        <f t="shared" si="104"/>
        <v>0</v>
      </c>
      <c r="I131" s="323">
        <f t="shared" si="104"/>
        <v>0</v>
      </c>
      <c r="J131" s="323">
        <f t="shared" si="104"/>
        <v>0</v>
      </c>
      <c r="K131" s="323">
        <f t="shared" si="104"/>
        <v>0</v>
      </c>
      <c r="L131" s="323">
        <f t="shared" si="104"/>
        <v>0</v>
      </c>
      <c r="M131" s="323">
        <f t="shared" ref="M131" si="105">M132+M133+M134</f>
        <v>0</v>
      </c>
      <c r="N131" s="323">
        <f t="shared" si="104"/>
        <v>0</v>
      </c>
      <c r="O131" s="323">
        <f t="shared" ref="O131" si="106">O132+O133+O134</f>
        <v>0</v>
      </c>
      <c r="P131" s="323">
        <f t="shared" si="104"/>
        <v>0</v>
      </c>
      <c r="Q131" s="323">
        <f t="shared" ref="Q131" si="107">Q132+Q133+Q134</f>
        <v>0</v>
      </c>
      <c r="R131" s="323">
        <f t="shared" si="104"/>
        <v>0</v>
      </c>
      <c r="S131" s="323">
        <f t="shared" ref="S131" si="108">S132+S133+S134</f>
        <v>0</v>
      </c>
      <c r="T131" s="318">
        <f t="shared" si="52"/>
        <v>0</v>
      </c>
      <c r="U131" s="318">
        <f t="shared" si="53"/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3">
        <v>0</v>
      </c>
      <c r="E132" s="323">
        <v>0</v>
      </c>
      <c r="F132" s="323">
        <v>0</v>
      </c>
      <c r="G132" s="323">
        <v>0</v>
      </c>
      <c r="H132" s="323">
        <v>0</v>
      </c>
      <c r="I132" s="323">
        <v>0</v>
      </c>
      <c r="J132" s="323">
        <v>0</v>
      </c>
      <c r="K132" s="323">
        <v>0</v>
      </c>
      <c r="L132" s="323">
        <v>0</v>
      </c>
      <c r="M132" s="323">
        <v>0</v>
      </c>
      <c r="N132" s="323">
        <v>0</v>
      </c>
      <c r="O132" s="323">
        <v>0</v>
      </c>
      <c r="P132" s="323">
        <v>0</v>
      </c>
      <c r="Q132" s="323">
        <v>0</v>
      </c>
      <c r="R132" s="323">
        <v>0</v>
      </c>
      <c r="S132" s="323">
        <v>0</v>
      </c>
      <c r="T132" s="318">
        <f t="shared" si="52"/>
        <v>0</v>
      </c>
      <c r="U132" s="318">
        <f t="shared" si="53"/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3">
        <v>0</v>
      </c>
      <c r="E133" s="323">
        <v>0</v>
      </c>
      <c r="F133" s="323">
        <v>0</v>
      </c>
      <c r="G133" s="323">
        <v>0</v>
      </c>
      <c r="H133" s="323">
        <v>0</v>
      </c>
      <c r="I133" s="323">
        <v>0</v>
      </c>
      <c r="J133" s="323">
        <v>0</v>
      </c>
      <c r="K133" s="323">
        <v>0</v>
      </c>
      <c r="L133" s="323">
        <v>0</v>
      </c>
      <c r="M133" s="323">
        <v>0</v>
      </c>
      <c r="N133" s="323">
        <v>0</v>
      </c>
      <c r="O133" s="323">
        <v>0</v>
      </c>
      <c r="P133" s="323">
        <v>0</v>
      </c>
      <c r="Q133" s="323">
        <v>0</v>
      </c>
      <c r="R133" s="323">
        <v>0</v>
      </c>
      <c r="S133" s="323">
        <v>0</v>
      </c>
      <c r="T133" s="318">
        <f t="shared" si="52"/>
        <v>0</v>
      </c>
      <c r="U133" s="318">
        <f t="shared" si="53"/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3">
        <v>0</v>
      </c>
      <c r="E134" s="323">
        <v>0</v>
      </c>
      <c r="F134" s="323">
        <v>0</v>
      </c>
      <c r="G134" s="323">
        <v>0</v>
      </c>
      <c r="H134" s="323">
        <v>0</v>
      </c>
      <c r="I134" s="323">
        <v>0</v>
      </c>
      <c r="J134" s="323">
        <v>0</v>
      </c>
      <c r="K134" s="323">
        <v>0</v>
      </c>
      <c r="L134" s="323">
        <v>0</v>
      </c>
      <c r="M134" s="323">
        <v>0</v>
      </c>
      <c r="N134" s="323">
        <v>0</v>
      </c>
      <c r="O134" s="323">
        <v>0</v>
      </c>
      <c r="P134" s="323">
        <v>0</v>
      </c>
      <c r="Q134" s="323">
        <v>0</v>
      </c>
      <c r="R134" s="323">
        <v>0</v>
      </c>
      <c r="S134" s="323">
        <v>0</v>
      </c>
      <c r="T134" s="318">
        <f t="shared" si="52"/>
        <v>0</v>
      </c>
      <c r="U134" s="318">
        <f t="shared" si="53"/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3">
        <v>0</v>
      </c>
      <c r="E135" s="323">
        <v>0</v>
      </c>
      <c r="F135" s="323">
        <v>0</v>
      </c>
      <c r="G135" s="323">
        <v>0</v>
      </c>
      <c r="H135" s="323">
        <v>0</v>
      </c>
      <c r="I135" s="323">
        <v>0</v>
      </c>
      <c r="J135" s="323">
        <v>0</v>
      </c>
      <c r="K135" s="323">
        <v>0</v>
      </c>
      <c r="L135" s="323">
        <v>0</v>
      </c>
      <c r="M135" s="323">
        <v>0</v>
      </c>
      <c r="N135" s="323">
        <v>0</v>
      </c>
      <c r="O135" s="323">
        <v>0</v>
      </c>
      <c r="P135" s="323">
        <v>0</v>
      </c>
      <c r="Q135" s="323">
        <v>0</v>
      </c>
      <c r="R135" s="323">
        <v>0</v>
      </c>
      <c r="S135" s="323">
        <v>0</v>
      </c>
      <c r="T135" s="318">
        <f t="shared" si="52"/>
        <v>0</v>
      </c>
      <c r="U135" s="318">
        <f t="shared" si="53"/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3">
        <v>0</v>
      </c>
      <c r="E136" s="323">
        <v>0</v>
      </c>
      <c r="F136" s="323">
        <v>0</v>
      </c>
      <c r="G136" s="323">
        <v>0</v>
      </c>
      <c r="H136" s="323">
        <v>0</v>
      </c>
      <c r="I136" s="323">
        <v>0</v>
      </c>
      <c r="J136" s="323">
        <v>0</v>
      </c>
      <c r="K136" s="323">
        <v>0</v>
      </c>
      <c r="L136" s="323">
        <v>0</v>
      </c>
      <c r="M136" s="323">
        <v>0</v>
      </c>
      <c r="N136" s="323">
        <v>0</v>
      </c>
      <c r="O136" s="323">
        <v>0</v>
      </c>
      <c r="P136" s="323">
        <v>0</v>
      </c>
      <c r="Q136" s="323">
        <v>0</v>
      </c>
      <c r="R136" s="323">
        <v>0</v>
      </c>
      <c r="S136" s="323">
        <v>0</v>
      </c>
      <c r="T136" s="318">
        <f t="shared" si="52"/>
        <v>0</v>
      </c>
      <c r="U136" s="318">
        <f t="shared" si="53"/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3">
        <v>0</v>
      </c>
      <c r="E137" s="323">
        <v>0</v>
      </c>
      <c r="F137" s="323">
        <v>0</v>
      </c>
      <c r="G137" s="323">
        <v>0</v>
      </c>
      <c r="H137" s="323">
        <v>0</v>
      </c>
      <c r="I137" s="323">
        <v>0</v>
      </c>
      <c r="J137" s="323">
        <v>0</v>
      </c>
      <c r="K137" s="323">
        <v>0</v>
      </c>
      <c r="L137" s="323">
        <v>0</v>
      </c>
      <c r="M137" s="323">
        <v>0</v>
      </c>
      <c r="N137" s="323">
        <v>0</v>
      </c>
      <c r="O137" s="323">
        <v>0</v>
      </c>
      <c r="P137" s="323">
        <v>0</v>
      </c>
      <c r="Q137" s="323">
        <v>0</v>
      </c>
      <c r="R137" s="323">
        <v>0</v>
      </c>
      <c r="S137" s="323">
        <v>0</v>
      </c>
      <c r="T137" s="318">
        <f t="shared" si="52"/>
        <v>0</v>
      </c>
      <c r="U137" s="318">
        <f t="shared" si="53"/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3">
        <v>0</v>
      </c>
      <c r="E138" s="323">
        <v>0</v>
      </c>
      <c r="F138" s="323">
        <v>0</v>
      </c>
      <c r="G138" s="323">
        <v>0</v>
      </c>
      <c r="H138" s="323">
        <v>0</v>
      </c>
      <c r="I138" s="323">
        <v>0</v>
      </c>
      <c r="J138" s="323">
        <v>0</v>
      </c>
      <c r="K138" s="323">
        <v>0</v>
      </c>
      <c r="L138" s="323">
        <v>0</v>
      </c>
      <c r="M138" s="323">
        <v>0</v>
      </c>
      <c r="N138" s="323">
        <v>0</v>
      </c>
      <c r="O138" s="323">
        <v>0</v>
      </c>
      <c r="P138" s="323">
        <v>0</v>
      </c>
      <c r="Q138" s="323">
        <v>0</v>
      </c>
      <c r="R138" s="323">
        <v>0</v>
      </c>
      <c r="S138" s="323">
        <v>0</v>
      </c>
      <c r="T138" s="318">
        <f t="shared" si="52"/>
        <v>0</v>
      </c>
      <c r="U138" s="318">
        <f t="shared" si="53"/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3">
        <v>0</v>
      </c>
      <c r="E139" s="319">
        <v>4.2597160410976984E-2</v>
      </c>
      <c r="F139" s="319">
        <v>0</v>
      </c>
      <c r="G139" s="319">
        <v>1.7510966910830074E-2</v>
      </c>
      <c r="H139" s="319">
        <v>0</v>
      </c>
      <c r="I139" s="319">
        <v>1.7039253362135201E-2</v>
      </c>
      <c r="J139" s="319">
        <f>I139*1.042</f>
        <v>1.7754902003344879E-2</v>
      </c>
      <c r="K139" s="319">
        <v>0</v>
      </c>
      <c r="L139" s="319">
        <f>J139*1.04</f>
        <v>1.8465098083478675E-2</v>
      </c>
      <c r="M139" s="319">
        <v>0</v>
      </c>
      <c r="N139" s="319">
        <f>L139*1.04</f>
        <v>1.9203702006817824E-2</v>
      </c>
      <c r="O139" s="318">
        <v>0</v>
      </c>
      <c r="P139" s="319">
        <f>N139*1.04</f>
        <v>1.9971850087090539E-2</v>
      </c>
      <c r="Q139" s="318">
        <v>0</v>
      </c>
      <c r="R139" s="319">
        <f>P139*1.04</f>
        <v>2.077072409057416E-2</v>
      </c>
      <c r="S139" s="318">
        <v>0</v>
      </c>
      <c r="T139" s="318">
        <f t="shared" si="52"/>
        <v>9.6166276271306084E-2</v>
      </c>
      <c r="U139" s="318">
        <f t="shared" si="53"/>
        <v>1.7039253362135201E-2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3">
        <v>0</v>
      </c>
      <c r="E140" s="323">
        <v>0</v>
      </c>
      <c r="F140" s="323">
        <v>0</v>
      </c>
      <c r="G140" s="323">
        <v>0</v>
      </c>
      <c r="H140" s="323">
        <v>0</v>
      </c>
      <c r="I140" s="323">
        <v>0</v>
      </c>
      <c r="J140" s="323">
        <v>0</v>
      </c>
      <c r="K140" s="323">
        <v>0</v>
      </c>
      <c r="L140" s="323">
        <v>0</v>
      </c>
      <c r="M140" s="323">
        <v>0</v>
      </c>
      <c r="N140" s="323">
        <v>0</v>
      </c>
      <c r="O140" s="323">
        <v>0</v>
      </c>
      <c r="P140" s="323">
        <v>0</v>
      </c>
      <c r="Q140" s="323">
        <v>0</v>
      </c>
      <c r="R140" s="323">
        <v>0</v>
      </c>
      <c r="S140" s="323">
        <v>0</v>
      </c>
      <c r="T140" s="318">
        <f t="shared" si="52"/>
        <v>0</v>
      </c>
      <c r="U140" s="318">
        <f t="shared" si="53"/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3">
        <f>D142+D143</f>
        <v>0</v>
      </c>
      <c r="E141" s="323">
        <f t="shared" ref="E141:R141" si="109">E142+E143</f>
        <v>0</v>
      </c>
      <c r="F141" s="323">
        <f t="shared" si="109"/>
        <v>0</v>
      </c>
      <c r="G141" s="323">
        <f t="shared" si="109"/>
        <v>0</v>
      </c>
      <c r="H141" s="323">
        <f t="shared" si="109"/>
        <v>0</v>
      </c>
      <c r="I141" s="323">
        <f t="shared" si="109"/>
        <v>0</v>
      </c>
      <c r="J141" s="323">
        <f t="shared" si="109"/>
        <v>0</v>
      </c>
      <c r="K141" s="323">
        <f t="shared" si="109"/>
        <v>0</v>
      </c>
      <c r="L141" s="323">
        <f t="shared" si="109"/>
        <v>0</v>
      </c>
      <c r="M141" s="323">
        <f t="shared" ref="M141" si="110">M142+M143</f>
        <v>0</v>
      </c>
      <c r="N141" s="323">
        <f t="shared" si="109"/>
        <v>0</v>
      </c>
      <c r="O141" s="323">
        <f t="shared" ref="O141" si="111">O142+O143</f>
        <v>0</v>
      </c>
      <c r="P141" s="323">
        <f t="shared" si="109"/>
        <v>0</v>
      </c>
      <c r="Q141" s="323">
        <f t="shared" ref="Q141" si="112">Q142+Q143</f>
        <v>0</v>
      </c>
      <c r="R141" s="323">
        <f t="shared" si="109"/>
        <v>0</v>
      </c>
      <c r="S141" s="323">
        <f t="shared" ref="S141" si="113">S142+S143</f>
        <v>0</v>
      </c>
      <c r="T141" s="318">
        <f t="shared" si="52"/>
        <v>0</v>
      </c>
      <c r="U141" s="318">
        <f t="shared" si="53"/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3">
        <v>0</v>
      </c>
      <c r="E142" s="323">
        <v>0</v>
      </c>
      <c r="F142" s="323">
        <v>0</v>
      </c>
      <c r="G142" s="323">
        <v>0</v>
      </c>
      <c r="H142" s="323">
        <v>0</v>
      </c>
      <c r="I142" s="323">
        <v>0</v>
      </c>
      <c r="J142" s="323">
        <v>0</v>
      </c>
      <c r="K142" s="323">
        <v>0</v>
      </c>
      <c r="L142" s="323">
        <v>0</v>
      </c>
      <c r="M142" s="323">
        <v>0</v>
      </c>
      <c r="N142" s="323">
        <v>0</v>
      </c>
      <c r="O142" s="323">
        <v>0</v>
      </c>
      <c r="P142" s="323">
        <v>0</v>
      </c>
      <c r="Q142" s="323">
        <v>0</v>
      </c>
      <c r="R142" s="323">
        <v>0</v>
      </c>
      <c r="S142" s="323">
        <v>0</v>
      </c>
      <c r="T142" s="318">
        <f t="shared" ref="T142:T164" si="114">H142+J142+L142+N142+P142+R142</f>
        <v>0</v>
      </c>
      <c r="U142" s="318">
        <f t="shared" ref="U142:U164" si="115">I142+K142+M142+O142+Q142+S142</f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3">
        <v>0</v>
      </c>
      <c r="E143" s="323">
        <v>0</v>
      </c>
      <c r="F143" s="323">
        <v>0</v>
      </c>
      <c r="G143" s="323">
        <v>0</v>
      </c>
      <c r="H143" s="323">
        <v>0</v>
      </c>
      <c r="I143" s="323">
        <v>0</v>
      </c>
      <c r="J143" s="323">
        <v>0</v>
      </c>
      <c r="K143" s="323">
        <v>0</v>
      </c>
      <c r="L143" s="323">
        <v>0</v>
      </c>
      <c r="M143" s="323">
        <v>0</v>
      </c>
      <c r="N143" s="323">
        <v>0</v>
      </c>
      <c r="O143" s="323">
        <v>0</v>
      </c>
      <c r="P143" s="323">
        <v>0</v>
      </c>
      <c r="Q143" s="323">
        <v>0</v>
      </c>
      <c r="R143" s="323">
        <v>0</v>
      </c>
      <c r="S143" s="323">
        <v>0</v>
      </c>
      <c r="T143" s="318">
        <f t="shared" si="114"/>
        <v>0</v>
      </c>
      <c r="U143" s="318">
        <f t="shared" si="115"/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3">
        <v>0</v>
      </c>
      <c r="E144" s="323">
        <v>0</v>
      </c>
      <c r="F144" s="323">
        <v>0</v>
      </c>
      <c r="G144" s="323">
        <v>0</v>
      </c>
      <c r="H144" s="323">
        <v>0</v>
      </c>
      <c r="I144" s="323">
        <v>0</v>
      </c>
      <c r="J144" s="323">
        <v>0</v>
      </c>
      <c r="K144" s="323">
        <v>0</v>
      </c>
      <c r="L144" s="323">
        <v>0</v>
      </c>
      <c r="M144" s="323">
        <v>0</v>
      </c>
      <c r="N144" s="323">
        <v>0</v>
      </c>
      <c r="O144" s="323">
        <v>0</v>
      </c>
      <c r="P144" s="323">
        <v>0</v>
      </c>
      <c r="Q144" s="323">
        <v>0</v>
      </c>
      <c r="R144" s="323">
        <v>0</v>
      </c>
      <c r="S144" s="323">
        <v>0</v>
      </c>
      <c r="T144" s="318">
        <f t="shared" si="114"/>
        <v>0</v>
      </c>
      <c r="U144" s="318">
        <f t="shared" si="115"/>
        <v>0</v>
      </c>
    </row>
    <row r="145" spans="1:21" s="298" customFormat="1" x14ac:dyDescent="0.25">
      <c r="A145" s="301" t="s">
        <v>31</v>
      </c>
      <c r="B145" s="296" t="s">
        <v>1060</v>
      </c>
      <c r="C145" s="300" t="s">
        <v>748</v>
      </c>
      <c r="D145" s="323">
        <f>D146+D150+D151+D152+D153+D154+D155+D156+D159</f>
        <v>0</v>
      </c>
      <c r="E145" s="323">
        <f t="shared" ref="E145:R145" si="116">E146+E150+E151+E152+E153+E154+E155+E156+E159</f>
        <v>0.21923707092532102</v>
      </c>
      <c r="F145" s="323">
        <f t="shared" si="116"/>
        <v>0</v>
      </c>
      <c r="G145" s="323">
        <f t="shared" si="116"/>
        <v>4.9190940861907027E-2</v>
      </c>
      <c r="H145" s="323">
        <f t="shared" si="116"/>
        <v>0</v>
      </c>
      <c r="I145" s="323">
        <f>I146+I150+I151+I152+I153+I154+I155+I156+I159</f>
        <v>5.1347333739261022E-2</v>
      </c>
      <c r="J145" s="323">
        <f t="shared" si="116"/>
        <v>5.350392175630965E-2</v>
      </c>
      <c r="K145" s="323">
        <f t="shared" si="116"/>
        <v>0</v>
      </c>
      <c r="L145" s="323">
        <f t="shared" si="116"/>
        <v>5.5644078626561684E-2</v>
      </c>
      <c r="M145" s="323">
        <f t="shared" ref="M145" si="117">M146+M150+M151+M152+M153+M154+M155+M156+M159</f>
        <v>0</v>
      </c>
      <c r="N145" s="323">
        <f t="shared" si="116"/>
        <v>5.7869841771624395E-2</v>
      </c>
      <c r="O145" s="323">
        <f t="shared" ref="O145" si="118">O146+O150+O151+O152+O153+O154+O155+O156+O159</f>
        <v>0</v>
      </c>
      <c r="P145" s="323">
        <f t="shared" si="116"/>
        <v>6.0184635442489226E-2</v>
      </c>
      <c r="Q145" s="323">
        <f t="shared" ref="Q145" si="119">Q146+Q150+Q151+Q152+Q153+Q154+Q155+Q156+Q159</f>
        <v>0</v>
      </c>
      <c r="R145" s="323">
        <f t="shared" si="116"/>
        <v>6.2592020860188405E-2</v>
      </c>
      <c r="S145" s="323">
        <f t="shared" ref="S145" si="120">S146+S150+S151+S152+S153+S154+S155+S156+S159</f>
        <v>0</v>
      </c>
      <c r="T145" s="318">
        <f t="shared" si="114"/>
        <v>0.28979449845717337</v>
      </c>
      <c r="U145" s="318">
        <f t="shared" si="115"/>
        <v>5.1347333739261022E-2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3">
        <f>D147+D148+D149</f>
        <v>0</v>
      </c>
      <c r="E146" s="323">
        <f t="shared" ref="E146:R146" si="121">E147+E148+E149</f>
        <v>0</v>
      </c>
      <c r="F146" s="323">
        <f t="shared" si="121"/>
        <v>0</v>
      </c>
      <c r="G146" s="323">
        <f t="shared" si="121"/>
        <v>0</v>
      </c>
      <c r="H146" s="323">
        <f t="shared" si="121"/>
        <v>0</v>
      </c>
      <c r="I146" s="323">
        <f t="shared" si="121"/>
        <v>0</v>
      </c>
      <c r="J146" s="323">
        <f t="shared" si="121"/>
        <v>0</v>
      </c>
      <c r="K146" s="323">
        <f t="shared" si="121"/>
        <v>0</v>
      </c>
      <c r="L146" s="323">
        <f t="shared" si="121"/>
        <v>0</v>
      </c>
      <c r="M146" s="323">
        <f t="shared" ref="M146" si="122">M147+M148+M149</f>
        <v>0</v>
      </c>
      <c r="N146" s="323">
        <f t="shared" si="121"/>
        <v>0</v>
      </c>
      <c r="O146" s="323">
        <f t="shared" ref="O146" si="123">O147+O148+O149</f>
        <v>0</v>
      </c>
      <c r="P146" s="323">
        <f t="shared" si="121"/>
        <v>0</v>
      </c>
      <c r="Q146" s="323">
        <f t="shared" ref="Q146" si="124">Q147+Q148+Q149</f>
        <v>0</v>
      </c>
      <c r="R146" s="323">
        <f t="shared" si="121"/>
        <v>0</v>
      </c>
      <c r="S146" s="323">
        <f t="shared" ref="S146" si="125">S147+S148+S149</f>
        <v>0</v>
      </c>
      <c r="T146" s="318">
        <f t="shared" si="114"/>
        <v>0</v>
      </c>
      <c r="U146" s="318">
        <f t="shared" si="115"/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3">
        <v>0</v>
      </c>
      <c r="E147" s="323">
        <v>0</v>
      </c>
      <c r="F147" s="323">
        <v>0</v>
      </c>
      <c r="G147" s="323">
        <v>0</v>
      </c>
      <c r="H147" s="323">
        <v>0</v>
      </c>
      <c r="I147" s="323">
        <v>0</v>
      </c>
      <c r="J147" s="323">
        <v>0</v>
      </c>
      <c r="K147" s="323">
        <v>0</v>
      </c>
      <c r="L147" s="323">
        <v>0</v>
      </c>
      <c r="M147" s="323">
        <v>0</v>
      </c>
      <c r="N147" s="323">
        <v>0</v>
      </c>
      <c r="O147" s="323">
        <v>0</v>
      </c>
      <c r="P147" s="323">
        <v>0</v>
      </c>
      <c r="Q147" s="323">
        <v>0</v>
      </c>
      <c r="R147" s="323">
        <v>0</v>
      </c>
      <c r="S147" s="323">
        <v>0</v>
      </c>
      <c r="T147" s="318">
        <f t="shared" si="114"/>
        <v>0</v>
      </c>
      <c r="U147" s="318">
        <f t="shared" si="115"/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3">
        <v>0</v>
      </c>
      <c r="E148" s="323">
        <v>0</v>
      </c>
      <c r="F148" s="323">
        <v>0</v>
      </c>
      <c r="G148" s="323">
        <v>0</v>
      </c>
      <c r="H148" s="323">
        <v>0</v>
      </c>
      <c r="I148" s="323">
        <v>0</v>
      </c>
      <c r="J148" s="323">
        <v>0</v>
      </c>
      <c r="K148" s="323">
        <v>0</v>
      </c>
      <c r="L148" s="323">
        <v>0</v>
      </c>
      <c r="M148" s="323">
        <v>0</v>
      </c>
      <c r="N148" s="323">
        <v>0</v>
      </c>
      <c r="O148" s="323">
        <v>0</v>
      </c>
      <c r="P148" s="323">
        <v>0</v>
      </c>
      <c r="Q148" s="323">
        <v>0</v>
      </c>
      <c r="R148" s="323">
        <v>0</v>
      </c>
      <c r="S148" s="323">
        <v>0</v>
      </c>
      <c r="T148" s="318">
        <f t="shared" si="114"/>
        <v>0</v>
      </c>
      <c r="U148" s="318">
        <f t="shared" si="115"/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3">
        <v>0</v>
      </c>
      <c r="E149" s="323">
        <v>0</v>
      </c>
      <c r="F149" s="323">
        <v>0</v>
      </c>
      <c r="G149" s="323">
        <v>0</v>
      </c>
      <c r="H149" s="323">
        <v>0</v>
      </c>
      <c r="I149" s="323">
        <v>0</v>
      </c>
      <c r="J149" s="323">
        <v>0</v>
      </c>
      <c r="K149" s="323">
        <v>0</v>
      </c>
      <c r="L149" s="323">
        <v>0</v>
      </c>
      <c r="M149" s="323">
        <v>0</v>
      </c>
      <c r="N149" s="323">
        <v>0</v>
      </c>
      <c r="O149" s="323">
        <v>0</v>
      </c>
      <c r="P149" s="323">
        <v>0</v>
      </c>
      <c r="Q149" s="323">
        <v>0</v>
      </c>
      <c r="R149" s="323">
        <v>0</v>
      </c>
      <c r="S149" s="323">
        <v>0</v>
      </c>
      <c r="T149" s="318">
        <f t="shared" si="114"/>
        <v>0</v>
      </c>
      <c r="U149" s="318">
        <f t="shared" si="115"/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3">
        <v>0</v>
      </c>
      <c r="E150" s="323">
        <v>0</v>
      </c>
      <c r="F150" s="323">
        <v>0</v>
      </c>
      <c r="G150" s="323">
        <v>0</v>
      </c>
      <c r="H150" s="323">
        <v>0</v>
      </c>
      <c r="I150" s="323">
        <v>0</v>
      </c>
      <c r="J150" s="323">
        <v>0</v>
      </c>
      <c r="K150" s="323">
        <v>0</v>
      </c>
      <c r="L150" s="323">
        <v>0</v>
      </c>
      <c r="M150" s="323">
        <v>0</v>
      </c>
      <c r="N150" s="323">
        <v>0</v>
      </c>
      <c r="O150" s="323">
        <v>0</v>
      </c>
      <c r="P150" s="323">
        <v>0</v>
      </c>
      <c r="Q150" s="323">
        <v>0</v>
      </c>
      <c r="R150" s="323">
        <v>0</v>
      </c>
      <c r="S150" s="323">
        <v>0</v>
      </c>
      <c r="T150" s="318">
        <f t="shared" si="114"/>
        <v>0</v>
      </c>
      <c r="U150" s="318">
        <f t="shared" si="115"/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3">
        <v>0</v>
      </c>
      <c r="E151" s="323">
        <v>0</v>
      </c>
      <c r="F151" s="323">
        <v>0</v>
      </c>
      <c r="G151" s="323">
        <v>0</v>
      </c>
      <c r="H151" s="323">
        <v>0</v>
      </c>
      <c r="I151" s="323">
        <v>0</v>
      </c>
      <c r="J151" s="323">
        <v>0</v>
      </c>
      <c r="K151" s="323">
        <v>0</v>
      </c>
      <c r="L151" s="323">
        <v>0</v>
      </c>
      <c r="M151" s="323">
        <v>0</v>
      </c>
      <c r="N151" s="323">
        <v>0</v>
      </c>
      <c r="O151" s="323">
        <v>0</v>
      </c>
      <c r="P151" s="323">
        <v>0</v>
      </c>
      <c r="Q151" s="323">
        <v>0</v>
      </c>
      <c r="R151" s="323">
        <v>0</v>
      </c>
      <c r="S151" s="323">
        <v>0</v>
      </c>
      <c r="T151" s="318">
        <f t="shared" si="114"/>
        <v>0</v>
      </c>
      <c r="U151" s="318">
        <f t="shared" si="115"/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3">
        <v>0</v>
      </c>
      <c r="E152" s="323">
        <v>0</v>
      </c>
      <c r="F152" s="323">
        <v>0</v>
      </c>
      <c r="G152" s="323">
        <v>0</v>
      </c>
      <c r="H152" s="323">
        <v>0</v>
      </c>
      <c r="I152" s="323">
        <v>0</v>
      </c>
      <c r="J152" s="323">
        <v>0</v>
      </c>
      <c r="K152" s="323">
        <v>0</v>
      </c>
      <c r="L152" s="323">
        <v>0</v>
      </c>
      <c r="M152" s="323">
        <v>0</v>
      </c>
      <c r="N152" s="323">
        <v>0</v>
      </c>
      <c r="O152" s="323">
        <v>0</v>
      </c>
      <c r="P152" s="323">
        <v>0</v>
      </c>
      <c r="Q152" s="323">
        <v>0</v>
      </c>
      <c r="R152" s="323">
        <v>0</v>
      </c>
      <c r="S152" s="323">
        <v>0</v>
      </c>
      <c r="T152" s="323">
        <f t="shared" si="114"/>
        <v>0</v>
      </c>
      <c r="U152" s="318">
        <f t="shared" si="115"/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3">
        <v>0</v>
      </c>
      <c r="E153" s="323">
        <v>0</v>
      </c>
      <c r="F153" s="323">
        <v>0</v>
      </c>
      <c r="G153" s="323">
        <v>0</v>
      </c>
      <c r="H153" s="323">
        <v>0</v>
      </c>
      <c r="I153" s="323">
        <v>0</v>
      </c>
      <c r="J153" s="323">
        <v>0</v>
      </c>
      <c r="K153" s="323">
        <v>0</v>
      </c>
      <c r="L153" s="323">
        <v>0</v>
      </c>
      <c r="M153" s="323">
        <v>0</v>
      </c>
      <c r="N153" s="323">
        <v>0</v>
      </c>
      <c r="O153" s="323">
        <v>0</v>
      </c>
      <c r="P153" s="323">
        <v>0</v>
      </c>
      <c r="Q153" s="323">
        <v>0</v>
      </c>
      <c r="R153" s="323">
        <v>0</v>
      </c>
      <c r="S153" s="323">
        <v>0</v>
      </c>
      <c r="T153" s="318">
        <f t="shared" si="114"/>
        <v>0</v>
      </c>
      <c r="U153" s="318">
        <f t="shared" si="115"/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3">
        <f>D124-D139</f>
        <v>0</v>
      </c>
      <c r="E154" s="323">
        <f t="shared" ref="E154:R154" si="126">E124-E139</f>
        <v>0.21923707092532102</v>
      </c>
      <c r="F154" s="323">
        <f t="shared" si="126"/>
        <v>0</v>
      </c>
      <c r="G154" s="323">
        <f t="shared" si="126"/>
        <v>4.9190940861907027E-2</v>
      </c>
      <c r="H154" s="323">
        <f t="shared" si="126"/>
        <v>0</v>
      </c>
      <c r="I154" s="323">
        <f>I124-I139</f>
        <v>5.1347333739261022E-2</v>
      </c>
      <c r="J154" s="323">
        <f t="shared" si="126"/>
        <v>5.350392175630965E-2</v>
      </c>
      <c r="K154" s="323">
        <f t="shared" si="126"/>
        <v>0</v>
      </c>
      <c r="L154" s="323">
        <f t="shared" si="126"/>
        <v>5.5644078626561684E-2</v>
      </c>
      <c r="M154" s="323">
        <f t="shared" ref="M154" si="127">M124-M139</f>
        <v>0</v>
      </c>
      <c r="N154" s="323">
        <f t="shared" si="126"/>
        <v>5.7869841771624395E-2</v>
      </c>
      <c r="O154" s="323">
        <f t="shared" ref="O154" si="128">O124-O139</f>
        <v>0</v>
      </c>
      <c r="P154" s="323">
        <f t="shared" si="126"/>
        <v>6.0184635442489226E-2</v>
      </c>
      <c r="Q154" s="323">
        <f t="shared" ref="Q154" si="129">Q124-Q139</f>
        <v>0</v>
      </c>
      <c r="R154" s="323">
        <f t="shared" si="126"/>
        <v>6.2592020860188405E-2</v>
      </c>
      <c r="S154" s="323">
        <f t="shared" ref="S154" si="130">S124-S139</f>
        <v>0</v>
      </c>
      <c r="T154" s="318">
        <f t="shared" si="114"/>
        <v>0.28979449845717337</v>
      </c>
      <c r="U154" s="318">
        <f t="shared" si="115"/>
        <v>5.1347333739261022E-2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3">
        <v>0</v>
      </c>
      <c r="E155" s="323">
        <v>0</v>
      </c>
      <c r="F155" s="323">
        <v>0</v>
      </c>
      <c r="G155" s="323">
        <v>0</v>
      </c>
      <c r="H155" s="323">
        <v>0</v>
      </c>
      <c r="I155" s="323">
        <v>0</v>
      </c>
      <c r="J155" s="323">
        <v>0</v>
      </c>
      <c r="K155" s="323">
        <v>0</v>
      </c>
      <c r="L155" s="323">
        <v>0</v>
      </c>
      <c r="M155" s="323">
        <v>0</v>
      </c>
      <c r="N155" s="323">
        <v>0</v>
      </c>
      <c r="O155" s="323">
        <v>0</v>
      </c>
      <c r="P155" s="323">
        <v>0</v>
      </c>
      <c r="Q155" s="323">
        <v>0</v>
      </c>
      <c r="R155" s="323">
        <v>0</v>
      </c>
      <c r="S155" s="323">
        <v>0</v>
      </c>
      <c r="T155" s="318">
        <f t="shared" si="114"/>
        <v>0</v>
      </c>
      <c r="U155" s="318">
        <f t="shared" si="115"/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3">
        <f>D157+D158</f>
        <v>0</v>
      </c>
      <c r="E156" s="323">
        <f t="shared" ref="E156:R156" si="131">E157+E158</f>
        <v>0</v>
      </c>
      <c r="F156" s="323">
        <f t="shared" si="131"/>
        <v>0</v>
      </c>
      <c r="G156" s="323">
        <f t="shared" si="131"/>
        <v>0</v>
      </c>
      <c r="H156" s="323">
        <f t="shared" si="131"/>
        <v>0</v>
      </c>
      <c r="I156" s="323">
        <f t="shared" si="131"/>
        <v>0</v>
      </c>
      <c r="J156" s="323">
        <f t="shared" si="131"/>
        <v>0</v>
      </c>
      <c r="K156" s="323">
        <f t="shared" si="131"/>
        <v>0</v>
      </c>
      <c r="L156" s="323">
        <f t="shared" si="131"/>
        <v>0</v>
      </c>
      <c r="M156" s="323">
        <f t="shared" ref="M156" si="132">M157+M158</f>
        <v>0</v>
      </c>
      <c r="N156" s="323">
        <f t="shared" si="131"/>
        <v>0</v>
      </c>
      <c r="O156" s="323">
        <f t="shared" ref="O156" si="133">O157+O158</f>
        <v>0</v>
      </c>
      <c r="P156" s="323">
        <f t="shared" si="131"/>
        <v>0</v>
      </c>
      <c r="Q156" s="323">
        <f t="shared" ref="Q156" si="134">Q157+Q158</f>
        <v>0</v>
      </c>
      <c r="R156" s="323">
        <f t="shared" si="131"/>
        <v>0</v>
      </c>
      <c r="S156" s="323">
        <f t="shared" ref="S156" si="135">S157+S158</f>
        <v>0</v>
      </c>
      <c r="T156" s="318">
        <f t="shared" si="114"/>
        <v>0</v>
      </c>
      <c r="U156" s="318">
        <f t="shared" si="115"/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3">
        <v>0</v>
      </c>
      <c r="E157" s="323">
        <v>0</v>
      </c>
      <c r="F157" s="323">
        <v>0</v>
      </c>
      <c r="G157" s="323">
        <v>0</v>
      </c>
      <c r="H157" s="323">
        <v>0</v>
      </c>
      <c r="I157" s="323">
        <v>0</v>
      </c>
      <c r="J157" s="323">
        <v>0</v>
      </c>
      <c r="K157" s="323">
        <v>0</v>
      </c>
      <c r="L157" s="323">
        <v>0</v>
      </c>
      <c r="M157" s="323">
        <v>0</v>
      </c>
      <c r="N157" s="323">
        <v>0</v>
      </c>
      <c r="O157" s="323">
        <v>0</v>
      </c>
      <c r="P157" s="323">
        <v>0</v>
      </c>
      <c r="Q157" s="323">
        <v>0</v>
      </c>
      <c r="R157" s="323">
        <v>0</v>
      </c>
      <c r="S157" s="323">
        <v>0</v>
      </c>
      <c r="T157" s="318">
        <f t="shared" si="114"/>
        <v>0</v>
      </c>
      <c r="U157" s="318">
        <f t="shared" si="115"/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3">
        <v>0</v>
      </c>
      <c r="E158" s="323">
        <v>0</v>
      </c>
      <c r="F158" s="323">
        <v>0</v>
      </c>
      <c r="G158" s="323">
        <v>0</v>
      </c>
      <c r="H158" s="323">
        <v>0</v>
      </c>
      <c r="I158" s="323">
        <v>0</v>
      </c>
      <c r="J158" s="323">
        <v>0</v>
      </c>
      <c r="K158" s="323">
        <v>0</v>
      </c>
      <c r="L158" s="323">
        <v>0</v>
      </c>
      <c r="M158" s="323">
        <v>0</v>
      </c>
      <c r="N158" s="323">
        <v>0</v>
      </c>
      <c r="O158" s="323">
        <v>0</v>
      </c>
      <c r="P158" s="323">
        <v>0</v>
      </c>
      <c r="Q158" s="323">
        <v>0</v>
      </c>
      <c r="R158" s="323">
        <v>0</v>
      </c>
      <c r="S158" s="323">
        <v>0</v>
      </c>
      <c r="T158" s="318">
        <f t="shared" si="114"/>
        <v>0</v>
      </c>
      <c r="U158" s="318">
        <f t="shared" si="115"/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3">
        <f>D129-D144</f>
        <v>0</v>
      </c>
      <c r="E159" s="323">
        <f t="shared" ref="E159:R159" si="136">E129-E144</f>
        <v>0</v>
      </c>
      <c r="F159" s="323">
        <f t="shared" si="136"/>
        <v>0</v>
      </c>
      <c r="G159" s="323">
        <f t="shared" si="136"/>
        <v>0</v>
      </c>
      <c r="H159" s="323">
        <f t="shared" si="136"/>
        <v>0</v>
      </c>
      <c r="I159" s="323">
        <f t="shared" si="136"/>
        <v>0</v>
      </c>
      <c r="J159" s="323">
        <f t="shared" si="136"/>
        <v>0</v>
      </c>
      <c r="K159" s="323">
        <f t="shared" si="136"/>
        <v>0</v>
      </c>
      <c r="L159" s="323">
        <f t="shared" si="136"/>
        <v>0</v>
      </c>
      <c r="M159" s="323">
        <f t="shared" ref="M159" si="137">M129-M144</f>
        <v>0</v>
      </c>
      <c r="N159" s="323">
        <f t="shared" si="136"/>
        <v>0</v>
      </c>
      <c r="O159" s="323">
        <f t="shared" ref="O159" si="138">O129-O144</f>
        <v>0</v>
      </c>
      <c r="P159" s="323">
        <f t="shared" si="136"/>
        <v>0</v>
      </c>
      <c r="Q159" s="323">
        <f t="shared" ref="Q159" si="139">Q129-Q144</f>
        <v>0</v>
      </c>
      <c r="R159" s="323">
        <f t="shared" si="136"/>
        <v>0</v>
      </c>
      <c r="S159" s="323">
        <f t="shared" ref="S159" si="140">S129-S144</f>
        <v>0</v>
      </c>
      <c r="T159" s="318">
        <f t="shared" si="114"/>
        <v>0</v>
      </c>
      <c r="U159" s="318">
        <f t="shared" si="115"/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3">
        <f>D161+D162+D163+D164</f>
        <v>0</v>
      </c>
      <c r="E160" s="323">
        <f t="shared" ref="E160:R160" si="141">E161+E162+E163+E164</f>
        <v>0.21923707092532102</v>
      </c>
      <c r="F160" s="323">
        <f t="shared" si="141"/>
        <v>0</v>
      </c>
      <c r="G160" s="323">
        <f t="shared" si="141"/>
        <v>4.9190940861907027E-2</v>
      </c>
      <c r="H160" s="323">
        <f t="shared" si="141"/>
        <v>0</v>
      </c>
      <c r="I160" s="323">
        <f t="shared" si="141"/>
        <v>5.1347333739261022E-2</v>
      </c>
      <c r="J160" s="323">
        <f t="shared" si="141"/>
        <v>5.350392175630965E-2</v>
      </c>
      <c r="K160" s="323">
        <f t="shared" si="141"/>
        <v>0</v>
      </c>
      <c r="L160" s="323">
        <f t="shared" si="141"/>
        <v>5.5644078626561684E-2</v>
      </c>
      <c r="M160" s="323">
        <f t="shared" ref="M160" si="142">M161+M162+M163+M164</f>
        <v>0</v>
      </c>
      <c r="N160" s="323">
        <f t="shared" si="141"/>
        <v>5.7869841771624395E-2</v>
      </c>
      <c r="O160" s="323">
        <f t="shared" ref="O160" si="143">O161+O162+O163+O164</f>
        <v>0</v>
      </c>
      <c r="P160" s="323">
        <f t="shared" si="141"/>
        <v>6.0184635442489226E-2</v>
      </c>
      <c r="Q160" s="323">
        <f t="shared" ref="Q160" si="144">Q161+Q162+Q163+Q164</f>
        <v>0</v>
      </c>
      <c r="R160" s="323">
        <f t="shared" si="141"/>
        <v>6.2592020860188405E-2</v>
      </c>
      <c r="S160" s="323">
        <f t="shared" ref="S160" si="145">S161+S162+S163+S164</f>
        <v>0</v>
      </c>
      <c r="T160" s="318">
        <f t="shared" si="114"/>
        <v>0.28979449845717337</v>
      </c>
      <c r="U160" s="318">
        <f t="shared" si="115"/>
        <v>5.1347333739261022E-2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3">
        <v>0</v>
      </c>
      <c r="E161" s="323">
        <v>0</v>
      </c>
      <c r="F161" s="323">
        <v>0</v>
      </c>
      <c r="G161" s="323">
        <v>0</v>
      </c>
      <c r="H161" s="323">
        <v>0</v>
      </c>
      <c r="I161" s="323">
        <v>0</v>
      </c>
      <c r="J161" s="323">
        <v>0</v>
      </c>
      <c r="K161" s="323">
        <v>0</v>
      </c>
      <c r="L161" s="323">
        <v>0</v>
      </c>
      <c r="M161" s="323">
        <v>0</v>
      </c>
      <c r="N161" s="323">
        <v>0</v>
      </c>
      <c r="O161" s="323">
        <v>0</v>
      </c>
      <c r="P161" s="323">
        <v>0</v>
      </c>
      <c r="Q161" s="323">
        <v>0</v>
      </c>
      <c r="R161" s="323">
        <v>0</v>
      </c>
      <c r="S161" s="323">
        <v>0</v>
      </c>
      <c r="T161" s="318">
        <f t="shared" si="114"/>
        <v>0</v>
      </c>
      <c r="U161" s="318">
        <f t="shared" si="115"/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3">
        <v>0</v>
      </c>
      <c r="E162" s="323">
        <v>0</v>
      </c>
      <c r="F162" s="323">
        <v>0</v>
      </c>
      <c r="G162" s="323">
        <v>0</v>
      </c>
      <c r="H162" s="323">
        <v>0</v>
      </c>
      <c r="I162" s="323">
        <v>0</v>
      </c>
      <c r="J162" s="323">
        <v>0</v>
      </c>
      <c r="K162" s="323">
        <v>0</v>
      </c>
      <c r="L162" s="323">
        <v>0</v>
      </c>
      <c r="M162" s="323">
        <v>0</v>
      </c>
      <c r="N162" s="323">
        <v>0</v>
      </c>
      <c r="O162" s="323">
        <v>0</v>
      </c>
      <c r="P162" s="323">
        <v>0</v>
      </c>
      <c r="Q162" s="323">
        <v>0</v>
      </c>
      <c r="R162" s="323">
        <v>0</v>
      </c>
      <c r="S162" s="323">
        <v>0</v>
      </c>
      <c r="T162" s="318">
        <f t="shared" si="114"/>
        <v>0</v>
      </c>
      <c r="U162" s="318">
        <f t="shared" si="115"/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3">
        <v>0</v>
      </c>
      <c r="E163" s="323">
        <v>0</v>
      </c>
      <c r="F163" s="323">
        <v>0</v>
      </c>
      <c r="G163" s="323">
        <v>0</v>
      </c>
      <c r="H163" s="323">
        <v>0</v>
      </c>
      <c r="I163" s="323">
        <v>0</v>
      </c>
      <c r="J163" s="323">
        <v>0</v>
      </c>
      <c r="K163" s="323">
        <v>0</v>
      </c>
      <c r="L163" s="323">
        <v>0</v>
      </c>
      <c r="M163" s="323">
        <v>0</v>
      </c>
      <c r="N163" s="323">
        <v>0</v>
      </c>
      <c r="O163" s="323">
        <v>0</v>
      </c>
      <c r="P163" s="323">
        <v>0</v>
      </c>
      <c r="Q163" s="323">
        <v>0</v>
      </c>
      <c r="R163" s="323">
        <v>0</v>
      </c>
      <c r="S163" s="323">
        <v>0</v>
      </c>
      <c r="T163" s="318">
        <f t="shared" si="114"/>
        <v>0</v>
      </c>
      <c r="U163" s="318">
        <f t="shared" si="115"/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3">
        <f>D145-D161-D162-D163</f>
        <v>0</v>
      </c>
      <c r="E164" s="323">
        <f t="shared" ref="E164:R164" si="146">E145-E161-E162-E163</f>
        <v>0.21923707092532102</v>
      </c>
      <c r="F164" s="323">
        <f t="shared" si="146"/>
        <v>0</v>
      </c>
      <c r="G164" s="323">
        <f t="shared" si="146"/>
        <v>4.9190940861907027E-2</v>
      </c>
      <c r="H164" s="323">
        <f t="shared" si="146"/>
        <v>0</v>
      </c>
      <c r="I164" s="323">
        <f t="shared" si="146"/>
        <v>5.1347333739261022E-2</v>
      </c>
      <c r="J164" s="323">
        <f t="shared" si="146"/>
        <v>5.350392175630965E-2</v>
      </c>
      <c r="K164" s="323">
        <f t="shared" si="146"/>
        <v>0</v>
      </c>
      <c r="L164" s="323">
        <f t="shared" si="146"/>
        <v>5.5644078626561684E-2</v>
      </c>
      <c r="M164" s="323">
        <f t="shared" ref="M164" si="147">M145-M161-M162-M163</f>
        <v>0</v>
      </c>
      <c r="N164" s="323">
        <f t="shared" si="146"/>
        <v>5.7869841771624395E-2</v>
      </c>
      <c r="O164" s="323">
        <f t="shared" ref="O164" si="148">O145-O161-O162-O163</f>
        <v>0</v>
      </c>
      <c r="P164" s="323">
        <f t="shared" si="146"/>
        <v>6.0184635442489226E-2</v>
      </c>
      <c r="Q164" s="323">
        <f t="shared" ref="Q164" si="149">Q145-Q161-Q162-Q163</f>
        <v>0</v>
      </c>
      <c r="R164" s="323">
        <f t="shared" si="146"/>
        <v>6.2592020860188405E-2</v>
      </c>
      <c r="S164" s="323">
        <f t="shared" ref="S164" si="150">S145-S161-S162-S163</f>
        <v>0</v>
      </c>
      <c r="T164" s="318">
        <f t="shared" si="114"/>
        <v>0.28979449845717337</v>
      </c>
      <c r="U164" s="318">
        <f t="shared" si="115"/>
        <v>5.1347333739261022E-2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8" t="s">
        <v>590</v>
      </c>
      <c r="E165" s="318" t="s">
        <v>590</v>
      </c>
      <c r="F165" s="318" t="s">
        <v>590</v>
      </c>
      <c r="G165" s="318" t="s">
        <v>590</v>
      </c>
      <c r="H165" s="319" t="s">
        <v>590</v>
      </c>
      <c r="I165" s="318" t="s">
        <v>590</v>
      </c>
      <c r="J165" s="318" t="s">
        <v>590</v>
      </c>
      <c r="K165" s="318" t="s">
        <v>590</v>
      </c>
      <c r="L165" s="318" t="s">
        <v>590</v>
      </c>
      <c r="M165" s="318" t="s">
        <v>590</v>
      </c>
      <c r="N165" s="318" t="s">
        <v>590</v>
      </c>
      <c r="O165" s="318" t="s">
        <v>590</v>
      </c>
      <c r="P165" s="318" t="s">
        <v>590</v>
      </c>
      <c r="Q165" s="318" t="s">
        <v>590</v>
      </c>
      <c r="R165" s="318" t="s">
        <v>590</v>
      </c>
      <c r="S165" s="318" t="s">
        <v>590</v>
      </c>
      <c r="T165" s="318" t="s">
        <v>590</v>
      </c>
      <c r="U165" s="318" t="s">
        <v>590</v>
      </c>
    </row>
    <row r="166" spans="1:21" s="298" customFormat="1" ht="37.5" customHeight="1" x14ac:dyDescent="0.25">
      <c r="A166" s="301" t="s">
        <v>532</v>
      </c>
      <c r="B166" s="285" t="s">
        <v>1148</v>
      </c>
      <c r="C166" s="300" t="s">
        <v>748</v>
      </c>
      <c r="D166" s="323">
        <f>D115+D107+D64</f>
        <v>0</v>
      </c>
      <c r="E166" s="323">
        <f>E115+E107+E64</f>
        <v>0.26183423133629802</v>
      </c>
      <c r="F166" s="323">
        <f t="shared" ref="F166:R166" si="151">F115+F107+F64</f>
        <v>0</v>
      </c>
      <c r="G166" s="323">
        <f t="shared" si="151"/>
        <v>6.6701907772737101E-2</v>
      </c>
      <c r="H166" s="323">
        <f t="shared" si="151"/>
        <v>0</v>
      </c>
      <c r="I166" s="323">
        <f>I115+I107+I64</f>
        <v>6.8386587101396223E-2</v>
      </c>
      <c r="J166" s="323">
        <f t="shared" si="151"/>
        <v>7.1258823759654533E-2</v>
      </c>
      <c r="K166" s="323">
        <f t="shared" si="151"/>
        <v>0</v>
      </c>
      <c r="L166" s="323">
        <f t="shared" si="151"/>
        <v>7.4109176710040359E-2</v>
      </c>
      <c r="M166" s="323">
        <f t="shared" ref="M166" si="152">M115+M107+M64</f>
        <v>0</v>
      </c>
      <c r="N166" s="323">
        <f t="shared" si="151"/>
        <v>7.7073543778442222E-2</v>
      </c>
      <c r="O166" s="323">
        <f t="shared" ref="O166" si="153">O115+O107+O64</f>
        <v>0</v>
      </c>
      <c r="P166" s="323">
        <f t="shared" si="151"/>
        <v>8.0156485529579768E-2</v>
      </c>
      <c r="Q166" s="323">
        <f t="shared" ref="Q166" si="154">Q115+Q107+Q64</f>
        <v>0</v>
      </c>
      <c r="R166" s="323">
        <f t="shared" si="151"/>
        <v>8.3362744950762568E-2</v>
      </c>
      <c r="S166" s="323">
        <f t="shared" ref="S166" si="155">S115+S107+S64</f>
        <v>0</v>
      </c>
      <c r="T166" s="318">
        <f t="shared" ref="T166:T171" si="156">H166+J166+L166+N166+P166+R166</f>
        <v>0.38596077472847945</v>
      </c>
      <c r="U166" s="318">
        <f t="shared" ref="U166:U171" si="157">I166+K166+M166+O166+Q166+S166</f>
        <v>6.8386587101396223E-2</v>
      </c>
    </row>
    <row r="167" spans="1:21" s="298" customFormat="1" ht="18" customHeight="1" x14ac:dyDescent="0.25">
      <c r="A167" s="301" t="s">
        <v>533</v>
      </c>
      <c r="B167" s="285" t="s">
        <v>1017</v>
      </c>
      <c r="C167" s="300" t="s">
        <v>748</v>
      </c>
      <c r="D167" s="323">
        <v>0</v>
      </c>
      <c r="E167" s="323">
        <v>0</v>
      </c>
      <c r="F167" s="323">
        <v>0</v>
      </c>
      <c r="G167" s="323">
        <v>0</v>
      </c>
      <c r="H167" s="323">
        <v>0</v>
      </c>
      <c r="I167" s="323">
        <v>0</v>
      </c>
      <c r="J167" s="323">
        <v>0</v>
      </c>
      <c r="K167" s="323">
        <v>0</v>
      </c>
      <c r="L167" s="323">
        <v>0</v>
      </c>
      <c r="M167" s="323">
        <v>0</v>
      </c>
      <c r="N167" s="323">
        <v>0</v>
      </c>
      <c r="O167" s="323">
        <v>0</v>
      </c>
      <c r="P167" s="323">
        <v>0</v>
      </c>
      <c r="Q167" s="323">
        <v>0</v>
      </c>
      <c r="R167" s="323">
        <v>0</v>
      </c>
      <c r="S167" s="323">
        <v>0</v>
      </c>
      <c r="T167" s="318">
        <f t="shared" si="156"/>
        <v>0</v>
      </c>
      <c r="U167" s="318">
        <f t="shared" si="157"/>
        <v>0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3">
        <v>0</v>
      </c>
      <c r="E168" s="323">
        <v>0</v>
      </c>
      <c r="F168" s="323">
        <v>0</v>
      </c>
      <c r="G168" s="323">
        <v>0</v>
      </c>
      <c r="H168" s="323">
        <v>0</v>
      </c>
      <c r="I168" s="323">
        <v>0</v>
      </c>
      <c r="J168" s="323">
        <v>0</v>
      </c>
      <c r="K168" s="323">
        <v>0</v>
      </c>
      <c r="L168" s="323">
        <v>0</v>
      </c>
      <c r="M168" s="323">
        <v>0</v>
      </c>
      <c r="N168" s="323">
        <v>0</v>
      </c>
      <c r="O168" s="323">
        <v>0</v>
      </c>
      <c r="P168" s="323">
        <v>0</v>
      </c>
      <c r="Q168" s="323">
        <v>0</v>
      </c>
      <c r="R168" s="323">
        <v>0</v>
      </c>
      <c r="S168" s="323">
        <v>0</v>
      </c>
      <c r="T168" s="318">
        <f t="shared" si="156"/>
        <v>0</v>
      </c>
      <c r="U168" s="318">
        <f t="shared" si="157"/>
        <v>0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3">
        <v>0</v>
      </c>
      <c r="E169" s="323">
        <v>0</v>
      </c>
      <c r="F169" s="323">
        <v>0</v>
      </c>
      <c r="G169" s="323">
        <v>0</v>
      </c>
      <c r="H169" s="323">
        <v>0</v>
      </c>
      <c r="I169" s="323">
        <v>0</v>
      </c>
      <c r="J169" s="323">
        <v>0</v>
      </c>
      <c r="K169" s="323">
        <v>0</v>
      </c>
      <c r="L169" s="323">
        <v>0</v>
      </c>
      <c r="M169" s="323">
        <v>0</v>
      </c>
      <c r="N169" s="323">
        <v>0</v>
      </c>
      <c r="O169" s="323">
        <v>0</v>
      </c>
      <c r="P169" s="323">
        <v>0</v>
      </c>
      <c r="Q169" s="323">
        <v>0</v>
      </c>
      <c r="R169" s="323">
        <v>0</v>
      </c>
      <c r="S169" s="323">
        <v>0</v>
      </c>
      <c r="T169" s="318">
        <f t="shared" si="156"/>
        <v>0</v>
      </c>
      <c r="U169" s="318">
        <f t="shared" si="157"/>
        <v>0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3">
        <v>0</v>
      </c>
      <c r="E170" s="323">
        <v>0</v>
      </c>
      <c r="F170" s="323">
        <v>0</v>
      </c>
      <c r="G170" s="323">
        <v>0</v>
      </c>
      <c r="H170" s="323">
        <v>0</v>
      </c>
      <c r="I170" s="323">
        <v>0</v>
      </c>
      <c r="J170" s="323">
        <v>0</v>
      </c>
      <c r="K170" s="323">
        <v>0</v>
      </c>
      <c r="L170" s="323">
        <v>0</v>
      </c>
      <c r="M170" s="323">
        <v>0</v>
      </c>
      <c r="N170" s="323">
        <v>0</v>
      </c>
      <c r="O170" s="323">
        <v>0</v>
      </c>
      <c r="P170" s="323">
        <v>0</v>
      </c>
      <c r="Q170" s="323">
        <v>0</v>
      </c>
      <c r="R170" s="323">
        <v>0</v>
      </c>
      <c r="S170" s="323">
        <v>0</v>
      </c>
      <c r="T170" s="318">
        <f t="shared" si="156"/>
        <v>0</v>
      </c>
      <c r="U170" s="318">
        <f t="shared" si="157"/>
        <v>0</v>
      </c>
    </row>
    <row r="171" spans="1:21" s="298" customFormat="1" ht="31.5" x14ac:dyDescent="0.25">
      <c r="A171" s="301" t="s">
        <v>637</v>
      </c>
      <c r="B171" s="285" t="s">
        <v>1147</v>
      </c>
      <c r="C171" s="300" t="s">
        <v>286</v>
      </c>
      <c r="D171" s="323">
        <f>IFERROR(D169/D166,0)</f>
        <v>0</v>
      </c>
      <c r="E171" s="323">
        <f t="shared" ref="E171:R171" si="158">IFERROR(E169/E166,0)</f>
        <v>0</v>
      </c>
      <c r="F171" s="323">
        <f t="shared" si="158"/>
        <v>0</v>
      </c>
      <c r="G171" s="323">
        <f t="shared" si="158"/>
        <v>0</v>
      </c>
      <c r="H171" s="323">
        <f t="shared" si="158"/>
        <v>0</v>
      </c>
      <c r="I171" s="323">
        <f t="shared" si="158"/>
        <v>0</v>
      </c>
      <c r="J171" s="323">
        <f t="shared" si="158"/>
        <v>0</v>
      </c>
      <c r="K171" s="323">
        <f t="shared" si="158"/>
        <v>0</v>
      </c>
      <c r="L171" s="323">
        <f t="shared" si="158"/>
        <v>0</v>
      </c>
      <c r="M171" s="323">
        <f t="shared" ref="M171" si="159">IFERROR(M169/M166,0)</f>
        <v>0</v>
      </c>
      <c r="N171" s="323">
        <f t="shared" si="158"/>
        <v>0</v>
      </c>
      <c r="O171" s="323">
        <f t="shared" ref="O171" si="160">IFERROR(O169/O166,0)</f>
        <v>0</v>
      </c>
      <c r="P171" s="323">
        <f t="shared" si="158"/>
        <v>0</v>
      </c>
      <c r="Q171" s="323">
        <f t="shared" ref="Q171" si="161">IFERROR(Q169/Q166,0)</f>
        <v>0</v>
      </c>
      <c r="R171" s="323">
        <f t="shared" si="158"/>
        <v>0</v>
      </c>
      <c r="S171" s="323">
        <f t="shared" ref="S171" si="162">IFERROR(S169/S166,0)</f>
        <v>0</v>
      </c>
      <c r="T171" s="318">
        <f t="shared" si="156"/>
        <v>0</v>
      </c>
      <c r="U171" s="318">
        <f t="shared" si="157"/>
        <v>0</v>
      </c>
    </row>
    <row r="172" spans="1:21" s="298" customFormat="1" ht="18.75" x14ac:dyDescent="0.25">
      <c r="A172" s="349" t="s">
        <v>1135</v>
      </c>
      <c r="B172" s="349"/>
      <c r="C172" s="349"/>
      <c r="D172" s="349"/>
      <c r="E172" s="349"/>
      <c r="F172" s="349"/>
      <c r="G172" s="349"/>
      <c r="H172" s="349"/>
      <c r="I172" s="349"/>
      <c r="J172" s="349"/>
      <c r="K172" s="349"/>
      <c r="L172" s="349"/>
      <c r="M172" s="349"/>
      <c r="N172" s="349"/>
      <c r="O172" s="349"/>
      <c r="P172" s="349"/>
      <c r="Q172" s="349"/>
      <c r="R172" s="349"/>
      <c r="S172" s="349"/>
      <c r="T172" s="349"/>
      <c r="U172" s="349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07">
        <f>D174+D178+D179+D180+D181+D182+D183+D184+D187+D190</f>
        <v>0</v>
      </c>
      <c r="E173" s="307">
        <f t="shared" ref="E173:S173" si="163">E174+E178+E179+E180+E181+E182+E183+E184+E187+E190</f>
        <v>18.14</v>
      </c>
      <c r="F173" s="307">
        <f t="shared" si="163"/>
        <v>0</v>
      </c>
      <c r="G173" s="307">
        <f t="shared" si="163"/>
        <v>5.3479999999999999</v>
      </c>
      <c r="H173" s="307">
        <f t="shared" si="163"/>
        <v>0</v>
      </c>
      <c r="I173" s="307">
        <f>I174+I178+I179+I180+I181+I182+I183+I184+I187+I190</f>
        <v>5.3070619614094809</v>
      </c>
      <c r="J173" s="307">
        <f t="shared" si="163"/>
        <v>5.5299585637886794</v>
      </c>
      <c r="K173" s="307">
        <f t="shared" si="163"/>
        <v>0</v>
      </c>
      <c r="L173" s="307">
        <f t="shared" si="163"/>
        <v>5.7511569063402259</v>
      </c>
      <c r="M173" s="307">
        <f t="shared" si="163"/>
        <v>0</v>
      </c>
      <c r="N173" s="307">
        <f t="shared" si="163"/>
        <v>5.9812031825938359</v>
      </c>
      <c r="O173" s="307">
        <f t="shared" si="163"/>
        <v>0</v>
      </c>
      <c r="P173" s="307">
        <f t="shared" si="163"/>
        <v>6.2204513098975891</v>
      </c>
      <c r="Q173" s="307">
        <f t="shared" si="163"/>
        <v>0</v>
      </c>
      <c r="R173" s="307">
        <f t="shared" si="163"/>
        <v>6.4692693622934927</v>
      </c>
      <c r="S173" s="307">
        <f t="shared" si="163"/>
        <v>0</v>
      </c>
      <c r="T173" s="315">
        <f t="shared" ref="T173:T225" si="164">H173+J173+L173+N173+P173+R173</f>
        <v>29.952039324913823</v>
      </c>
      <c r="U173" s="315">
        <f t="shared" ref="U173:U225" si="165">I173+K173+M173+O173+Q173+S173</f>
        <v>5.3070619614094809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07">
        <f>D175+D176+D177</f>
        <v>0</v>
      </c>
      <c r="E174" s="307">
        <f>E175+E176+E177</f>
        <v>0</v>
      </c>
      <c r="F174" s="307">
        <f t="shared" ref="F174:S174" si="166">F175+F176+F177</f>
        <v>0</v>
      </c>
      <c r="G174" s="307">
        <f t="shared" si="166"/>
        <v>0</v>
      </c>
      <c r="H174" s="307">
        <f t="shared" si="166"/>
        <v>0</v>
      </c>
      <c r="I174" s="307">
        <f t="shared" ref="I174" si="167">I175+I176+I177</f>
        <v>0</v>
      </c>
      <c r="J174" s="307">
        <f t="shared" si="166"/>
        <v>0</v>
      </c>
      <c r="K174" s="307">
        <f t="shared" si="166"/>
        <v>0</v>
      </c>
      <c r="L174" s="307">
        <f t="shared" si="166"/>
        <v>0</v>
      </c>
      <c r="M174" s="307">
        <f t="shared" si="166"/>
        <v>0</v>
      </c>
      <c r="N174" s="307">
        <f t="shared" si="166"/>
        <v>0</v>
      </c>
      <c r="O174" s="307">
        <f t="shared" si="166"/>
        <v>0</v>
      </c>
      <c r="P174" s="307">
        <f t="shared" si="166"/>
        <v>0</v>
      </c>
      <c r="Q174" s="307">
        <f t="shared" si="166"/>
        <v>0</v>
      </c>
      <c r="R174" s="307">
        <f t="shared" si="166"/>
        <v>0</v>
      </c>
      <c r="S174" s="307">
        <f t="shared" si="166"/>
        <v>0</v>
      </c>
      <c r="T174" s="315">
        <f t="shared" si="164"/>
        <v>0</v>
      </c>
      <c r="U174" s="315">
        <f t="shared" si="165"/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07">
        <v>0</v>
      </c>
      <c r="E175" s="307">
        <v>0</v>
      </c>
      <c r="F175" s="307">
        <v>0</v>
      </c>
      <c r="G175" s="307">
        <v>0</v>
      </c>
      <c r="H175" s="307">
        <v>0</v>
      </c>
      <c r="I175" s="307">
        <v>0</v>
      </c>
      <c r="J175" s="307">
        <v>0</v>
      </c>
      <c r="K175" s="307">
        <v>0</v>
      </c>
      <c r="L175" s="307">
        <v>0</v>
      </c>
      <c r="M175" s="307">
        <v>0</v>
      </c>
      <c r="N175" s="307">
        <v>0</v>
      </c>
      <c r="O175" s="307">
        <v>0</v>
      </c>
      <c r="P175" s="307">
        <v>0</v>
      </c>
      <c r="Q175" s="307">
        <v>0</v>
      </c>
      <c r="R175" s="307">
        <v>0</v>
      </c>
      <c r="S175" s="307">
        <v>0</v>
      </c>
      <c r="T175" s="315">
        <f t="shared" si="164"/>
        <v>0</v>
      </c>
      <c r="U175" s="315">
        <f t="shared" si="165"/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0</v>
      </c>
      <c r="N176" s="307">
        <v>0</v>
      </c>
      <c r="O176" s="307">
        <v>0</v>
      </c>
      <c r="P176" s="307">
        <v>0</v>
      </c>
      <c r="Q176" s="307">
        <v>0</v>
      </c>
      <c r="R176" s="307">
        <v>0</v>
      </c>
      <c r="S176" s="307">
        <v>0</v>
      </c>
      <c r="T176" s="315">
        <f t="shared" si="164"/>
        <v>0</v>
      </c>
      <c r="U176" s="315">
        <f t="shared" si="165"/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0</v>
      </c>
      <c r="N177" s="307">
        <v>0</v>
      </c>
      <c r="O177" s="307">
        <v>0</v>
      </c>
      <c r="P177" s="307">
        <v>0</v>
      </c>
      <c r="Q177" s="307">
        <v>0</v>
      </c>
      <c r="R177" s="307">
        <v>0</v>
      </c>
      <c r="S177" s="307">
        <v>0</v>
      </c>
      <c r="T177" s="315">
        <f t="shared" si="164"/>
        <v>0</v>
      </c>
      <c r="U177" s="315">
        <f t="shared" si="165"/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7">
        <v>0</v>
      </c>
      <c r="P178" s="307">
        <v>0</v>
      </c>
      <c r="Q178" s="307">
        <v>0</v>
      </c>
      <c r="R178" s="307">
        <v>0</v>
      </c>
      <c r="S178" s="307">
        <v>0</v>
      </c>
      <c r="T178" s="315">
        <f t="shared" si="164"/>
        <v>0</v>
      </c>
      <c r="U178" s="315">
        <f t="shared" si="165"/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07">
        <v>0</v>
      </c>
      <c r="E179" s="307">
        <v>0</v>
      </c>
      <c r="F179" s="307">
        <v>0</v>
      </c>
      <c r="G179" s="307">
        <v>0</v>
      </c>
      <c r="H179" s="307">
        <v>0</v>
      </c>
      <c r="I179" s="307">
        <v>0</v>
      </c>
      <c r="J179" s="307">
        <v>0</v>
      </c>
      <c r="K179" s="307">
        <v>0</v>
      </c>
      <c r="L179" s="307">
        <v>0</v>
      </c>
      <c r="M179" s="307">
        <v>0</v>
      </c>
      <c r="N179" s="307">
        <v>0</v>
      </c>
      <c r="O179" s="307">
        <v>0</v>
      </c>
      <c r="P179" s="307">
        <v>0</v>
      </c>
      <c r="Q179" s="307">
        <v>0</v>
      </c>
      <c r="R179" s="307">
        <v>0</v>
      </c>
      <c r="S179" s="307">
        <v>0</v>
      </c>
      <c r="T179" s="315">
        <f t="shared" si="164"/>
        <v>0</v>
      </c>
      <c r="U179" s="315">
        <f t="shared" si="165"/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0</v>
      </c>
      <c r="N180" s="307">
        <v>0</v>
      </c>
      <c r="O180" s="307">
        <v>0</v>
      </c>
      <c r="P180" s="307">
        <v>0</v>
      </c>
      <c r="Q180" s="307">
        <v>0</v>
      </c>
      <c r="R180" s="307">
        <v>0</v>
      </c>
      <c r="S180" s="307">
        <v>0</v>
      </c>
      <c r="T180" s="315">
        <f t="shared" si="164"/>
        <v>0</v>
      </c>
      <c r="U180" s="315">
        <f t="shared" si="165"/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07">
        <v>0</v>
      </c>
      <c r="E181" s="307">
        <v>0</v>
      </c>
      <c r="F181" s="307">
        <v>0</v>
      </c>
      <c r="G181" s="307">
        <v>0</v>
      </c>
      <c r="H181" s="307">
        <v>0</v>
      </c>
      <c r="I181" s="307">
        <v>0</v>
      </c>
      <c r="J181" s="307">
        <v>0</v>
      </c>
      <c r="K181" s="307">
        <v>0</v>
      </c>
      <c r="L181" s="307">
        <v>0</v>
      </c>
      <c r="M181" s="307">
        <v>0</v>
      </c>
      <c r="N181" s="307">
        <v>0</v>
      </c>
      <c r="O181" s="307">
        <v>0</v>
      </c>
      <c r="P181" s="307">
        <v>0</v>
      </c>
      <c r="Q181" s="307">
        <v>0</v>
      </c>
      <c r="R181" s="307">
        <v>0</v>
      </c>
      <c r="S181" s="307">
        <v>0</v>
      </c>
      <c r="T181" s="315">
        <f t="shared" si="164"/>
        <v>0</v>
      </c>
      <c r="U181" s="315">
        <f t="shared" si="165"/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07">
        <v>0</v>
      </c>
      <c r="E182" s="315">
        <v>18.14</v>
      </c>
      <c r="F182" s="315">
        <v>0</v>
      </c>
      <c r="G182" s="315">
        <v>5.3479999999999999</v>
      </c>
      <c r="H182" s="315">
        <v>0</v>
      </c>
      <c r="I182" s="315">
        <f>I27*1.2</f>
        <v>5.3070619614094809</v>
      </c>
      <c r="J182" s="315">
        <f t="shared" ref="J182:S182" si="168">J27*1.2</f>
        <v>5.5299585637886794</v>
      </c>
      <c r="K182" s="315">
        <f t="shared" si="168"/>
        <v>0</v>
      </c>
      <c r="L182" s="315">
        <f t="shared" si="168"/>
        <v>5.7511569063402259</v>
      </c>
      <c r="M182" s="315">
        <f t="shared" si="168"/>
        <v>0</v>
      </c>
      <c r="N182" s="315">
        <f t="shared" si="168"/>
        <v>5.9812031825938359</v>
      </c>
      <c r="O182" s="315">
        <f t="shared" si="168"/>
        <v>0</v>
      </c>
      <c r="P182" s="315">
        <f t="shared" si="168"/>
        <v>6.2204513098975891</v>
      </c>
      <c r="Q182" s="315">
        <f t="shared" si="168"/>
        <v>0</v>
      </c>
      <c r="R182" s="315">
        <f t="shared" si="168"/>
        <v>6.4692693622934927</v>
      </c>
      <c r="S182" s="315">
        <f t="shared" si="168"/>
        <v>0</v>
      </c>
      <c r="T182" s="315">
        <f t="shared" si="164"/>
        <v>29.952039324913823</v>
      </c>
      <c r="U182" s="315">
        <f t="shared" si="165"/>
        <v>5.3070619614094809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07">
        <v>0</v>
      </c>
      <c r="E183" s="307">
        <v>0</v>
      </c>
      <c r="F183" s="307">
        <v>0</v>
      </c>
      <c r="G183" s="307">
        <v>0</v>
      </c>
      <c r="H183" s="307">
        <v>0</v>
      </c>
      <c r="I183" s="307">
        <v>0</v>
      </c>
      <c r="J183" s="307">
        <v>0</v>
      </c>
      <c r="K183" s="307">
        <v>0</v>
      </c>
      <c r="L183" s="307">
        <v>0</v>
      </c>
      <c r="M183" s="307">
        <v>0</v>
      </c>
      <c r="N183" s="307">
        <v>0</v>
      </c>
      <c r="O183" s="307">
        <v>0</v>
      </c>
      <c r="P183" s="307">
        <v>0</v>
      </c>
      <c r="Q183" s="307">
        <v>0</v>
      </c>
      <c r="R183" s="307">
        <v>0</v>
      </c>
      <c r="S183" s="307">
        <v>0</v>
      </c>
      <c r="T183" s="315">
        <f t="shared" si="164"/>
        <v>0</v>
      </c>
      <c r="U183" s="315">
        <f t="shared" si="165"/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07">
        <f>D185+D186</f>
        <v>0</v>
      </c>
      <c r="E184" s="307">
        <f>E185+E186</f>
        <v>0</v>
      </c>
      <c r="F184" s="307">
        <f t="shared" ref="F184:S184" si="169">F185+F186</f>
        <v>0</v>
      </c>
      <c r="G184" s="307">
        <f t="shared" si="169"/>
        <v>0</v>
      </c>
      <c r="H184" s="307">
        <f t="shared" si="169"/>
        <v>0</v>
      </c>
      <c r="I184" s="307">
        <f t="shared" ref="I184" si="170">I185+I186</f>
        <v>0</v>
      </c>
      <c r="J184" s="307">
        <f t="shared" si="169"/>
        <v>0</v>
      </c>
      <c r="K184" s="307">
        <f t="shared" si="169"/>
        <v>0</v>
      </c>
      <c r="L184" s="307">
        <f t="shared" si="169"/>
        <v>0</v>
      </c>
      <c r="M184" s="307">
        <f t="shared" si="169"/>
        <v>0</v>
      </c>
      <c r="N184" s="307">
        <f t="shared" si="169"/>
        <v>0</v>
      </c>
      <c r="O184" s="307">
        <f t="shared" si="169"/>
        <v>0</v>
      </c>
      <c r="P184" s="307">
        <f t="shared" si="169"/>
        <v>0</v>
      </c>
      <c r="Q184" s="307">
        <f t="shared" si="169"/>
        <v>0</v>
      </c>
      <c r="R184" s="307">
        <f t="shared" si="169"/>
        <v>0</v>
      </c>
      <c r="S184" s="307">
        <f t="shared" si="169"/>
        <v>0</v>
      </c>
      <c r="T184" s="315">
        <f t="shared" si="164"/>
        <v>0</v>
      </c>
      <c r="U184" s="315">
        <f t="shared" si="165"/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07">
        <v>0</v>
      </c>
      <c r="E185" s="307">
        <v>0</v>
      </c>
      <c r="F185" s="307">
        <v>0</v>
      </c>
      <c r="G185" s="307">
        <v>0</v>
      </c>
      <c r="H185" s="307">
        <v>0</v>
      </c>
      <c r="I185" s="307">
        <v>0</v>
      </c>
      <c r="J185" s="307">
        <v>0</v>
      </c>
      <c r="K185" s="307">
        <v>0</v>
      </c>
      <c r="L185" s="307">
        <v>0</v>
      </c>
      <c r="M185" s="307">
        <v>0</v>
      </c>
      <c r="N185" s="307">
        <v>0</v>
      </c>
      <c r="O185" s="307">
        <v>0</v>
      </c>
      <c r="P185" s="307">
        <v>0</v>
      </c>
      <c r="Q185" s="307">
        <v>0</v>
      </c>
      <c r="R185" s="307">
        <v>0</v>
      </c>
      <c r="S185" s="307">
        <v>0</v>
      </c>
      <c r="T185" s="315">
        <f t="shared" si="164"/>
        <v>0</v>
      </c>
      <c r="U185" s="315">
        <f t="shared" si="165"/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7">
        <v>0</v>
      </c>
      <c r="P186" s="307">
        <v>0</v>
      </c>
      <c r="Q186" s="307">
        <v>0</v>
      </c>
      <c r="R186" s="307">
        <v>0</v>
      </c>
      <c r="S186" s="307">
        <v>0</v>
      </c>
      <c r="T186" s="315">
        <f t="shared" si="164"/>
        <v>0</v>
      </c>
      <c r="U186" s="315">
        <f t="shared" si="165"/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07">
        <v>0</v>
      </c>
      <c r="E187" s="307">
        <v>0</v>
      </c>
      <c r="F187" s="307">
        <v>0</v>
      </c>
      <c r="G187" s="307">
        <v>0</v>
      </c>
      <c r="H187" s="307">
        <v>0</v>
      </c>
      <c r="I187" s="307">
        <v>0</v>
      </c>
      <c r="J187" s="307">
        <v>0</v>
      </c>
      <c r="K187" s="307">
        <v>0</v>
      </c>
      <c r="L187" s="307">
        <v>0</v>
      </c>
      <c r="M187" s="307">
        <v>0</v>
      </c>
      <c r="N187" s="307">
        <v>0</v>
      </c>
      <c r="O187" s="307">
        <v>0</v>
      </c>
      <c r="P187" s="307">
        <v>0</v>
      </c>
      <c r="Q187" s="307">
        <v>0</v>
      </c>
      <c r="R187" s="307">
        <v>0</v>
      </c>
      <c r="S187" s="307">
        <v>0</v>
      </c>
      <c r="T187" s="315">
        <f t="shared" si="164"/>
        <v>0</v>
      </c>
      <c r="U187" s="315">
        <f t="shared" si="165"/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07">
        <v>0</v>
      </c>
      <c r="E188" s="307">
        <v>0</v>
      </c>
      <c r="F188" s="307">
        <v>0</v>
      </c>
      <c r="G188" s="307">
        <v>0</v>
      </c>
      <c r="H188" s="307">
        <v>0</v>
      </c>
      <c r="I188" s="307">
        <v>0</v>
      </c>
      <c r="J188" s="307">
        <v>0</v>
      </c>
      <c r="K188" s="307">
        <v>0</v>
      </c>
      <c r="L188" s="307">
        <v>0</v>
      </c>
      <c r="M188" s="307">
        <v>0</v>
      </c>
      <c r="N188" s="307">
        <v>0</v>
      </c>
      <c r="O188" s="307">
        <v>0</v>
      </c>
      <c r="P188" s="307">
        <v>0</v>
      </c>
      <c r="Q188" s="307">
        <v>0</v>
      </c>
      <c r="R188" s="307">
        <v>0</v>
      </c>
      <c r="S188" s="307">
        <v>0</v>
      </c>
      <c r="T188" s="315">
        <f t="shared" si="164"/>
        <v>0</v>
      </c>
      <c r="U188" s="315">
        <f t="shared" si="165"/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07">
        <v>0</v>
      </c>
      <c r="E189" s="307">
        <v>0</v>
      </c>
      <c r="F189" s="307">
        <v>0</v>
      </c>
      <c r="G189" s="307">
        <v>0</v>
      </c>
      <c r="H189" s="307">
        <v>0</v>
      </c>
      <c r="I189" s="307">
        <v>0</v>
      </c>
      <c r="J189" s="307">
        <v>0</v>
      </c>
      <c r="K189" s="307">
        <v>0</v>
      </c>
      <c r="L189" s="307">
        <v>0</v>
      </c>
      <c r="M189" s="307">
        <v>0</v>
      </c>
      <c r="N189" s="307">
        <v>0</v>
      </c>
      <c r="O189" s="307">
        <v>0</v>
      </c>
      <c r="P189" s="307">
        <v>0</v>
      </c>
      <c r="Q189" s="307">
        <v>0</v>
      </c>
      <c r="R189" s="307">
        <v>0</v>
      </c>
      <c r="S189" s="307">
        <v>0</v>
      </c>
      <c r="T189" s="315">
        <f t="shared" si="164"/>
        <v>0</v>
      </c>
      <c r="U189" s="315">
        <f t="shared" si="165"/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07">
        <v>0</v>
      </c>
      <c r="E190" s="307">
        <v>0</v>
      </c>
      <c r="F190" s="307">
        <v>0</v>
      </c>
      <c r="G190" s="307">
        <v>0</v>
      </c>
      <c r="H190" s="307">
        <v>0</v>
      </c>
      <c r="I190" s="307">
        <v>0</v>
      </c>
      <c r="J190" s="307">
        <v>0</v>
      </c>
      <c r="K190" s="307">
        <v>0</v>
      </c>
      <c r="L190" s="307">
        <v>0</v>
      </c>
      <c r="M190" s="307">
        <v>0</v>
      </c>
      <c r="N190" s="307">
        <v>0</v>
      </c>
      <c r="O190" s="307">
        <v>0</v>
      </c>
      <c r="P190" s="307">
        <v>0</v>
      </c>
      <c r="Q190" s="307">
        <v>0</v>
      </c>
      <c r="R190" s="307">
        <v>0</v>
      </c>
      <c r="S190" s="307">
        <v>0</v>
      </c>
      <c r="T190" s="315">
        <f t="shared" si="164"/>
        <v>0</v>
      </c>
      <c r="U190" s="315">
        <f t="shared" si="165"/>
        <v>0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07">
        <f>D192+D193+D197+D198+D199+D200+D201+D202+D204+D205+D206+D207+D208</f>
        <v>0</v>
      </c>
      <c r="E191" s="307">
        <f>E192+E193+E197+E198+E199+E200+E201+E202+E204+E205+E206+E207+E208</f>
        <v>17.154479264525936</v>
      </c>
      <c r="F191" s="307">
        <f t="shared" ref="F191:S191" si="171">F192+F193+F197+F198+F199+F200+F201+F202+F204+F205+F206+F207+F208</f>
        <v>0</v>
      </c>
      <c r="G191" s="307">
        <f t="shared" si="171"/>
        <v>4.7879922297451802</v>
      </c>
      <c r="H191" s="307">
        <f t="shared" si="171"/>
        <v>0</v>
      </c>
      <c r="I191" s="307">
        <f t="shared" ref="I191" si="172">I192+I193+I197+I198+I199+I200+I201+I202+I204+I205+I206+I207+I208</f>
        <v>5.2249980568878058</v>
      </c>
      <c r="J191" s="307">
        <f t="shared" si="171"/>
        <v>5.4444479752770931</v>
      </c>
      <c r="K191" s="307">
        <f t="shared" si="171"/>
        <v>0</v>
      </c>
      <c r="L191" s="307">
        <f t="shared" si="171"/>
        <v>5.6622258942881771</v>
      </c>
      <c r="M191" s="307">
        <f t="shared" si="171"/>
        <v>0</v>
      </c>
      <c r="N191" s="307">
        <f t="shared" si="171"/>
        <v>5.8887149300597041</v>
      </c>
      <c r="O191" s="307">
        <f t="shared" si="171"/>
        <v>0</v>
      </c>
      <c r="P191" s="307">
        <f t="shared" si="171"/>
        <v>6.1242635272620927</v>
      </c>
      <c r="Q191" s="307">
        <f t="shared" si="171"/>
        <v>0</v>
      </c>
      <c r="R191" s="307">
        <f t="shared" si="171"/>
        <v>6.3692340683525774</v>
      </c>
      <c r="S191" s="307">
        <f t="shared" si="171"/>
        <v>0</v>
      </c>
      <c r="T191" s="315">
        <f t="shared" si="164"/>
        <v>29.488886395239646</v>
      </c>
      <c r="U191" s="315">
        <f t="shared" si="165"/>
        <v>5.2249980568878058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07">
        <v>0</v>
      </c>
      <c r="E192" s="307">
        <v>0</v>
      </c>
      <c r="F192" s="307">
        <v>0</v>
      </c>
      <c r="G192" s="307">
        <v>0</v>
      </c>
      <c r="H192" s="307">
        <v>0</v>
      </c>
      <c r="I192" s="307">
        <v>0</v>
      </c>
      <c r="J192" s="307">
        <v>0</v>
      </c>
      <c r="K192" s="307">
        <v>0</v>
      </c>
      <c r="L192" s="307">
        <v>0</v>
      </c>
      <c r="M192" s="307">
        <v>0</v>
      </c>
      <c r="N192" s="307">
        <v>0</v>
      </c>
      <c r="O192" s="307">
        <v>0</v>
      </c>
      <c r="P192" s="307">
        <v>0</v>
      </c>
      <c r="Q192" s="307">
        <v>0</v>
      </c>
      <c r="R192" s="307">
        <v>0</v>
      </c>
      <c r="S192" s="307">
        <v>0</v>
      </c>
      <c r="T192" s="315">
        <f t="shared" si="164"/>
        <v>0</v>
      </c>
      <c r="U192" s="315">
        <f t="shared" si="165"/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07">
        <f>D194+D195+D196</f>
        <v>0</v>
      </c>
      <c r="E193" s="307">
        <f t="shared" ref="E193:S193" si="173">E194+E195+E196</f>
        <v>11.069575134691403</v>
      </c>
      <c r="F193" s="307">
        <f t="shared" si="173"/>
        <v>0</v>
      </c>
      <c r="G193" s="307">
        <f t="shared" si="173"/>
        <v>2.8671071285046206</v>
      </c>
      <c r="H193" s="307">
        <f t="shared" si="173"/>
        <v>0</v>
      </c>
      <c r="I193" s="307">
        <f t="shared" ref="I193" si="174">I194+I195+I196</f>
        <v>3.4045384958893865</v>
      </c>
      <c r="J193" s="307">
        <f t="shared" si="173"/>
        <v>3.5475291127167403</v>
      </c>
      <c r="K193" s="307">
        <f t="shared" si="173"/>
        <v>0</v>
      </c>
      <c r="L193" s="307">
        <f t="shared" si="173"/>
        <v>3.6894302772254104</v>
      </c>
      <c r="M193" s="307">
        <f t="shared" si="173"/>
        <v>0</v>
      </c>
      <c r="N193" s="307">
        <f t="shared" si="173"/>
        <v>3.837007488314427</v>
      </c>
      <c r="O193" s="307">
        <f t="shared" si="173"/>
        <v>0</v>
      </c>
      <c r="P193" s="307">
        <f t="shared" si="173"/>
        <v>3.990487787847004</v>
      </c>
      <c r="Q193" s="307">
        <f t="shared" si="173"/>
        <v>0</v>
      </c>
      <c r="R193" s="307">
        <f t="shared" si="173"/>
        <v>4.1501072993608847</v>
      </c>
      <c r="S193" s="307">
        <f t="shared" si="173"/>
        <v>0</v>
      </c>
      <c r="T193" s="315">
        <f t="shared" si="164"/>
        <v>19.214561965464465</v>
      </c>
      <c r="U193" s="315">
        <f t="shared" si="165"/>
        <v>3.4045384958893865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07">
        <v>0</v>
      </c>
      <c r="E194" s="315">
        <v>11.069575134691403</v>
      </c>
      <c r="F194" s="315">
        <v>0</v>
      </c>
      <c r="G194" s="315">
        <v>2.8671071285046206</v>
      </c>
      <c r="H194" s="315">
        <v>0</v>
      </c>
      <c r="I194" s="315">
        <f>I53*1.2</f>
        <v>3.4045384958893865</v>
      </c>
      <c r="J194" s="315">
        <f t="shared" ref="J194:S194" si="175">J53*1.2</f>
        <v>3.5475291127167403</v>
      </c>
      <c r="K194" s="315">
        <f t="shared" si="175"/>
        <v>0</v>
      </c>
      <c r="L194" s="315">
        <f t="shared" si="175"/>
        <v>3.6894302772254104</v>
      </c>
      <c r="M194" s="315">
        <f t="shared" si="175"/>
        <v>0</v>
      </c>
      <c r="N194" s="315">
        <f t="shared" si="175"/>
        <v>3.837007488314427</v>
      </c>
      <c r="O194" s="315">
        <f t="shared" si="175"/>
        <v>0</v>
      </c>
      <c r="P194" s="315">
        <f t="shared" si="175"/>
        <v>3.990487787847004</v>
      </c>
      <c r="Q194" s="315">
        <f t="shared" si="175"/>
        <v>0</v>
      </c>
      <c r="R194" s="315">
        <f t="shared" si="175"/>
        <v>4.1501072993608847</v>
      </c>
      <c r="S194" s="315">
        <f t="shared" si="175"/>
        <v>0</v>
      </c>
      <c r="T194" s="315">
        <f t="shared" si="164"/>
        <v>19.214561965464465</v>
      </c>
      <c r="U194" s="315">
        <f t="shared" si="165"/>
        <v>3.4045384958893865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07">
        <v>0</v>
      </c>
      <c r="E195" s="315">
        <v>0</v>
      </c>
      <c r="F195" s="315">
        <v>0</v>
      </c>
      <c r="G195" s="315">
        <v>0</v>
      </c>
      <c r="H195" s="315">
        <v>0</v>
      </c>
      <c r="I195" s="315">
        <v>0</v>
      </c>
      <c r="J195" s="315">
        <v>0</v>
      </c>
      <c r="K195" s="315">
        <v>0</v>
      </c>
      <c r="L195" s="315">
        <v>0</v>
      </c>
      <c r="M195" s="315">
        <v>0</v>
      </c>
      <c r="N195" s="315">
        <v>0</v>
      </c>
      <c r="O195" s="315">
        <v>0</v>
      </c>
      <c r="P195" s="315">
        <v>0</v>
      </c>
      <c r="Q195" s="315">
        <v>0</v>
      </c>
      <c r="R195" s="315">
        <v>0</v>
      </c>
      <c r="S195" s="315">
        <v>0</v>
      </c>
      <c r="T195" s="315">
        <f t="shared" si="164"/>
        <v>0</v>
      </c>
      <c r="U195" s="315">
        <f t="shared" si="165"/>
        <v>0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07">
        <v>0</v>
      </c>
      <c r="E196" s="315">
        <v>0</v>
      </c>
      <c r="F196" s="315">
        <v>0</v>
      </c>
      <c r="G196" s="315">
        <v>0</v>
      </c>
      <c r="H196" s="315">
        <v>0</v>
      </c>
      <c r="I196" s="315">
        <v>0</v>
      </c>
      <c r="J196" s="315">
        <v>0</v>
      </c>
      <c r="K196" s="315">
        <v>0</v>
      </c>
      <c r="L196" s="315">
        <v>0</v>
      </c>
      <c r="M196" s="315">
        <v>0</v>
      </c>
      <c r="N196" s="315">
        <v>0</v>
      </c>
      <c r="O196" s="315">
        <v>0</v>
      </c>
      <c r="P196" s="315">
        <v>0</v>
      </c>
      <c r="Q196" s="315">
        <v>0</v>
      </c>
      <c r="R196" s="315">
        <v>0</v>
      </c>
      <c r="S196" s="315">
        <v>0</v>
      </c>
      <c r="T196" s="315">
        <f t="shared" si="164"/>
        <v>0</v>
      </c>
      <c r="U196" s="315">
        <f t="shared" si="165"/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0</v>
      </c>
      <c r="N197" s="307">
        <v>0</v>
      </c>
      <c r="O197" s="307">
        <v>0</v>
      </c>
      <c r="P197" s="307">
        <v>0</v>
      </c>
      <c r="Q197" s="307">
        <v>0</v>
      </c>
      <c r="R197" s="307">
        <v>0</v>
      </c>
      <c r="S197" s="307">
        <v>0</v>
      </c>
      <c r="T197" s="315">
        <f t="shared" si="164"/>
        <v>0</v>
      </c>
      <c r="U197" s="315">
        <f t="shared" si="165"/>
        <v>0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07">
        <v>0</v>
      </c>
      <c r="E198" s="315">
        <v>6.0549999999999997</v>
      </c>
      <c r="F198" s="315">
        <v>0</v>
      </c>
      <c r="G198" s="315">
        <v>1.9159999999999999</v>
      </c>
      <c r="H198" s="315">
        <v>0</v>
      </c>
      <c r="I198" s="315">
        <f>I59*1.2</f>
        <v>1.815240580983065</v>
      </c>
      <c r="J198" s="315">
        <f t="shared" ref="J198:S198" si="176">J59*1.2</f>
        <v>1.8914806853843538</v>
      </c>
      <c r="K198" s="315">
        <f t="shared" si="176"/>
        <v>0</v>
      </c>
      <c r="L198" s="315">
        <f t="shared" si="176"/>
        <v>1.967139912799728</v>
      </c>
      <c r="M198" s="315">
        <f t="shared" si="176"/>
        <v>0</v>
      </c>
      <c r="N198" s="315">
        <f t="shared" si="176"/>
        <v>2.045825509311717</v>
      </c>
      <c r="O198" s="315">
        <f t="shared" si="176"/>
        <v>0</v>
      </c>
      <c r="P198" s="315">
        <f t="shared" si="176"/>
        <v>2.1276585296841857</v>
      </c>
      <c r="Q198" s="315">
        <f t="shared" si="176"/>
        <v>0</v>
      </c>
      <c r="R198" s="315">
        <f t="shared" si="176"/>
        <v>2.2127648708715535</v>
      </c>
      <c r="S198" s="315">
        <f t="shared" si="176"/>
        <v>0</v>
      </c>
      <c r="T198" s="315">
        <f t="shared" si="164"/>
        <v>10.244869508051536</v>
      </c>
      <c r="U198" s="315">
        <f t="shared" si="165"/>
        <v>1.815240580983065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0</v>
      </c>
      <c r="N199" s="307">
        <v>0</v>
      </c>
      <c r="O199" s="307">
        <v>0</v>
      </c>
      <c r="P199" s="307">
        <v>0</v>
      </c>
      <c r="Q199" s="307">
        <v>0</v>
      </c>
      <c r="R199" s="307">
        <v>0</v>
      </c>
      <c r="S199" s="307">
        <v>0</v>
      </c>
      <c r="T199" s="315">
        <f t="shared" si="164"/>
        <v>0</v>
      </c>
      <c r="U199" s="315">
        <f t="shared" si="165"/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0</v>
      </c>
      <c r="N200" s="307">
        <v>0</v>
      </c>
      <c r="O200" s="307">
        <v>0</v>
      </c>
      <c r="P200" s="307">
        <v>0</v>
      </c>
      <c r="Q200" s="307">
        <v>0</v>
      </c>
      <c r="R200" s="307">
        <v>0</v>
      </c>
      <c r="S200" s="307">
        <v>0</v>
      </c>
      <c r="T200" s="315">
        <f t="shared" si="164"/>
        <v>0</v>
      </c>
      <c r="U200" s="315">
        <f t="shared" si="165"/>
        <v>0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0</v>
      </c>
      <c r="N201" s="307">
        <v>0</v>
      </c>
      <c r="O201" s="307">
        <v>0</v>
      </c>
      <c r="P201" s="307">
        <v>0</v>
      </c>
      <c r="Q201" s="307">
        <v>0</v>
      </c>
      <c r="R201" s="307">
        <v>0</v>
      </c>
      <c r="S201" s="307">
        <v>0</v>
      </c>
      <c r="T201" s="315">
        <f t="shared" si="164"/>
        <v>0</v>
      </c>
      <c r="U201" s="315">
        <f t="shared" si="165"/>
        <v>0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0</v>
      </c>
      <c r="N202" s="307">
        <v>0</v>
      </c>
      <c r="O202" s="307">
        <v>0</v>
      </c>
      <c r="P202" s="307">
        <v>0</v>
      </c>
      <c r="Q202" s="307">
        <v>0</v>
      </c>
      <c r="R202" s="307">
        <v>0</v>
      </c>
      <c r="S202" s="307">
        <v>0</v>
      </c>
      <c r="T202" s="315">
        <f t="shared" si="164"/>
        <v>0</v>
      </c>
      <c r="U202" s="315">
        <f t="shared" si="165"/>
        <v>0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7">
        <v>0</v>
      </c>
      <c r="P203" s="307">
        <v>0</v>
      </c>
      <c r="Q203" s="307">
        <v>0</v>
      </c>
      <c r="R203" s="307">
        <v>0</v>
      </c>
      <c r="S203" s="307">
        <v>0</v>
      </c>
      <c r="T203" s="315">
        <f t="shared" si="164"/>
        <v>0</v>
      </c>
      <c r="U203" s="315">
        <f t="shared" si="165"/>
        <v>0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7">
        <v>0</v>
      </c>
      <c r="P204" s="307">
        <v>0</v>
      </c>
      <c r="Q204" s="307">
        <v>0</v>
      </c>
      <c r="R204" s="307">
        <v>0</v>
      </c>
      <c r="S204" s="307">
        <v>0</v>
      </c>
      <c r="T204" s="315">
        <f t="shared" si="164"/>
        <v>0</v>
      </c>
      <c r="U204" s="315">
        <f t="shared" si="165"/>
        <v>0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0</v>
      </c>
      <c r="N205" s="307">
        <v>0</v>
      </c>
      <c r="O205" s="307">
        <v>0</v>
      </c>
      <c r="P205" s="307">
        <v>0</v>
      </c>
      <c r="Q205" s="307">
        <v>0</v>
      </c>
      <c r="R205" s="307">
        <v>0</v>
      </c>
      <c r="S205" s="307">
        <v>0</v>
      </c>
      <c r="T205" s="315">
        <f t="shared" si="164"/>
        <v>0</v>
      </c>
      <c r="U205" s="315">
        <f t="shared" si="165"/>
        <v>0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0</v>
      </c>
      <c r="N206" s="307">
        <v>0</v>
      </c>
      <c r="O206" s="307">
        <v>0</v>
      </c>
      <c r="P206" s="307">
        <v>0</v>
      </c>
      <c r="Q206" s="307">
        <v>0</v>
      </c>
      <c r="R206" s="307">
        <v>0</v>
      </c>
      <c r="S206" s="307">
        <v>0</v>
      </c>
      <c r="T206" s="315">
        <f t="shared" si="164"/>
        <v>0</v>
      </c>
      <c r="U206" s="315">
        <f t="shared" si="165"/>
        <v>0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0</v>
      </c>
      <c r="N207" s="307">
        <v>0</v>
      </c>
      <c r="O207" s="307">
        <v>0</v>
      </c>
      <c r="P207" s="307">
        <v>0</v>
      </c>
      <c r="Q207" s="307">
        <v>0</v>
      </c>
      <c r="R207" s="307">
        <v>0</v>
      </c>
      <c r="S207" s="307">
        <v>0</v>
      </c>
      <c r="T207" s="315">
        <f t="shared" si="164"/>
        <v>0</v>
      </c>
      <c r="U207" s="315">
        <f t="shared" si="165"/>
        <v>0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07">
        <v>0</v>
      </c>
      <c r="E208" s="315">
        <v>2.9904129834530446E-2</v>
      </c>
      <c r="F208" s="315">
        <v>0</v>
      </c>
      <c r="G208" s="329">
        <v>4.8851012405593001E-3</v>
      </c>
      <c r="H208" s="329">
        <v>0</v>
      </c>
      <c r="I208" s="329">
        <f>I61*1.2</f>
        <v>5.2189800153541596E-3</v>
      </c>
      <c r="J208" s="329">
        <f t="shared" ref="J208:S208" si="177">J61*1.2</f>
        <v>5.4381771759990354E-3</v>
      </c>
      <c r="K208" s="329">
        <f t="shared" si="177"/>
        <v>0</v>
      </c>
      <c r="L208" s="329">
        <f t="shared" si="177"/>
        <v>5.6557042630389969E-3</v>
      </c>
      <c r="M208" s="329">
        <f t="shared" si="177"/>
        <v>0</v>
      </c>
      <c r="N208" s="329">
        <f t="shared" si="177"/>
        <v>5.8819324335605576E-3</v>
      </c>
      <c r="O208" s="329">
        <f t="shared" si="177"/>
        <v>0</v>
      </c>
      <c r="P208" s="329">
        <f t="shared" si="177"/>
        <v>6.1172097309029807E-3</v>
      </c>
      <c r="Q208" s="329">
        <f t="shared" si="177"/>
        <v>0</v>
      </c>
      <c r="R208" s="329">
        <f t="shared" si="177"/>
        <v>6.3618981201390996E-3</v>
      </c>
      <c r="S208" s="329">
        <f t="shared" si="177"/>
        <v>0</v>
      </c>
      <c r="T208" s="315">
        <f t="shared" si="164"/>
        <v>2.945492172364067E-2</v>
      </c>
      <c r="U208" s="315">
        <f t="shared" si="165"/>
        <v>5.2189800153541596E-3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07">
        <f>D210+D211+D215</f>
        <v>0</v>
      </c>
      <c r="E209" s="307">
        <f t="shared" ref="E209:S209" si="178">E210+E211+E215</f>
        <v>0</v>
      </c>
      <c r="F209" s="307">
        <f t="shared" si="178"/>
        <v>0</v>
      </c>
      <c r="G209" s="307">
        <f t="shared" si="178"/>
        <v>0</v>
      </c>
      <c r="H209" s="307">
        <f t="shared" si="178"/>
        <v>0</v>
      </c>
      <c r="I209" s="307">
        <f t="shared" ref="I209" si="179">I210+I211+I215</f>
        <v>0</v>
      </c>
      <c r="J209" s="307">
        <f t="shared" si="178"/>
        <v>0</v>
      </c>
      <c r="K209" s="307">
        <f t="shared" si="178"/>
        <v>0</v>
      </c>
      <c r="L209" s="307">
        <f t="shared" si="178"/>
        <v>0</v>
      </c>
      <c r="M209" s="307">
        <f t="shared" si="178"/>
        <v>0</v>
      </c>
      <c r="N209" s="307">
        <f t="shared" si="178"/>
        <v>0</v>
      </c>
      <c r="O209" s="307">
        <f t="shared" si="178"/>
        <v>0</v>
      </c>
      <c r="P209" s="307">
        <f t="shared" si="178"/>
        <v>0</v>
      </c>
      <c r="Q209" s="307">
        <f t="shared" si="178"/>
        <v>0</v>
      </c>
      <c r="R209" s="307">
        <f t="shared" si="178"/>
        <v>0</v>
      </c>
      <c r="S209" s="307">
        <f t="shared" si="178"/>
        <v>0</v>
      </c>
      <c r="T209" s="315">
        <f t="shared" si="164"/>
        <v>0</v>
      </c>
      <c r="U209" s="315">
        <f t="shared" si="165"/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07">
        <v>0</v>
      </c>
      <c r="E210" s="307">
        <v>0</v>
      </c>
      <c r="F210" s="307">
        <v>0</v>
      </c>
      <c r="G210" s="307">
        <v>0</v>
      </c>
      <c r="H210" s="307">
        <v>0</v>
      </c>
      <c r="I210" s="307">
        <v>0</v>
      </c>
      <c r="J210" s="307">
        <v>0</v>
      </c>
      <c r="K210" s="307">
        <v>0</v>
      </c>
      <c r="L210" s="307">
        <v>0</v>
      </c>
      <c r="M210" s="307">
        <v>0</v>
      </c>
      <c r="N210" s="307">
        <v>0</v>
      </c>
      <c r="O210" s="307">
        <v>0</v>
      </c>
      <c r="P210" s="307">
        <v>0</v>
      </c>
      <c r="Q210" s="307">
        <v>0</v>
      </c>
      <c r="R210" s="307">
        <v>0</v>
      </c>
      <c r="S210" s="307">
        <v>0</v>
      </c>
      <c r="T210" s="315">
        <f t="shared" si="164"/>
        <v>0</v>
      </c>
      <c r="U210" s="315">
        <f t="shared" si="165"/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0</v>
      </c>
      <c r="N211" s="307">
        <v>0</v>
      </c>
      <c r="O211" s="307">
        <v>0</v>
      </c>
      <c r="P211" s="307">
        <v>0</v>
      </c>
      <c r="Q211" s="307">
        <v>0</v>
      </c>
      <c r="R211" s="307">
        <v>0</v>
      </c>
      <c r="S211" s="307">
        <v>0</v>
      </c>
      <c r="T211" s="315">
        <f t="shared" si="164"/>
        <v>0</v>
      </c>
      <c r="U211" s="315">
        <f t="shared" si="165"/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0</v>
      </c>
      <c r="N212" s="307">
        <v>0</v>
      </c>
      <c r="O212" s="307">
        <v>0</v>
      </c>
      <c r="P212" s="307">
        <v>0</v>
      </c>
      <c r="Q212" s="307">
        <v>0</v>
      </c>
      <c r="R212" s="307">
        <v>0</v>
      </c>
      <c r="S212" s="307">
        <v>0</v>
      </c>
      <c r="T212" s="315">
        <f t="shared" si="164"/>
        <v>0</v>
      </c>
      <c r="U212" s="315">
        <f t="shared" si="165"/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0</v>
      </c>
      <c r="N213" s="307">
        <v>0</v>
      </c>
      <c r="O213" s="307">
        <v>0</v>
      </c>
      <c r="P213" s="307">
        <v>0</v>
      </c>
      <c r="Q213" s="307">
        <v>0</v>
      </c>
      <c r="R213" s="307">
        <v>0</v>
      </c>
      <c r="S213" s="307">
        <v>0</v>
      </c>
      <c r="T213" s="315">
        <f t="shared" si="164"/>
        <v>0</v>
      </c>
      <c r="U213" s="315">
        <f t="shared" si="165"/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0</v>
      </c>
      <c r="N214" s="307">
        <v>0</v>
      </c>
      <c r="O214" s="307">
        <v>0</v>
      </c>
      <c r="P214" s="307">
        <v>0</v>
      </c>
      <c r="Q214" s="307">
        <v>0</v>
      </c>
      <c r="R214" s="307">
        <v>0</v>
      </c>
      <c r="S214" s="307">
        <v>0</v>
      </c>
      <c r="T214" s="315">
        <f t="shared" si="164"/>
        <v>0</v>
      </c>
      <c r="U214" s="315">
        <f t="shared" si="165"/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0</v>
      </c>
      <c r="N215" s="307">
        <v>0</v>
      </c>
      <c r="O215" s="307">
        <v>0</v>
      </c>
      <c r="P215" s="307">
        <v>0</v>
      </c>
      <c r="Q215" s="307">
        <v>0</v>
      </c>
      <c r="R215" s="307">
        <v>0</v>
      </c>
      <c r="S215" s="307">
        <v>0</v>
      </c>
      <c r="T215" s="315">
        <f t="shared" si="164"/>
        <v>0</v>
      </c>
      <c r="U215" s="315">
        <f t="shared" si="165"/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07">
        <f>D217+D224+D225</f>
        <v>0</v>
      </c>
      <c r="E216" s="307">
        <f t="shared" ref="E216:S216" si="180">E217+E224+E225</f>
        <v>0</v>
      </c>
      <c r="F216" s="307">
        <f t="shared" si="180"/>
        <v>0</v>
      </c>
      <c r="G216" s="307">
        <f t="shared" si="180"/>
        <v>0</v>
      </c>
      <c r="H216" s="307">
        <f t="shared" si="180"/>
        <v>0</v>
      </c>
      <c r="I216" s="307">
        <f t="shared" si="180"/>
        <v>0</v>
      </c>
      <c r="J216" s="307">
        <f t="shared" si="180"/>
        <v>0</v>
      </c>
      <c r="K216" s="307">
        <f t="shared" si="180"/>
        <v>0</v>
      </c>
      <c r="L216" s="307">
        <f t="shared" si="180"/>
        <v>0</v>
      </c>
      <c r="M216" s="307">
        <f t="shared" si="180"/>
        <v>0</v>
      </c>
      <c r="N216" s="307">
        <f t="shared" si="180"/>
        <v>0</v>
      </c>
      <c r="O216" s="307">
        <f t="shared" si="180"/>
        <v>0</v>
      </c>
      <c r="P216" s="307">
        <f t="shared" si="180"/>
        <v>0</v>
      </c>
      <c r="Q216" s="307">
        <f t="shared" si="180"/>
        <v>0</v>
      </c>
      <c r="R216" s="307">
        <f t="shared" si="180"/>
        <v>0</v>
      </c>
      <c r="S216" s="307">
        <f t="shared" si="180"/>
        <v>0</v>
      </c>
      <c r="T216" s="315">
        <f t="shared" si="164"/>
        <v>0</v>
      </c>
      <c r="U216" s="315">
        <f t="shared" si="165"/>
        <v>0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07">
        <f>D218+D219+D220+D221+D222+D223</f>
        <v>0</v>
      </c>
      <c r="E217" s="307">
        <f t="shared" ref="E217:S217" si="181">E218+E219+E220+E221+E222+E223</f>
        <v>0</v>
      </c>
      <c r="F217" s="307">
        <f t="shared" si="181"/>
        <v>0</v>
      </c>
      <c r="G217" s="307">
        <f t="shared" si="181"/>
        <v>0</v>
      </c>
      <c r="H217" s="307">
        <f t="shared" si="181"/>
        <v>0</v>
      </c>
      <c r="I217" s="307">
        <f t="shared" si="181"/>
        <v>0</v>
      </c>
      <c r="J217" s="307">
        <f t="shared" si="181"/>
        <v>0</v>
      </c>
      <c r="K217" s="307">
        <f t="shared" si="181"/>
        <v>0</v>
      </c>
      <c r="L217" s="307">
        <f t="shared" si="181"/>
        <v>0</v>
      </c>
      <c r="M217" s="307">
        <f t="shared" si="181"/>
        <v>0</v>
      </c>
      <c r="N217" s="307">
        <f t="shared" si="181"/>
        <v>0</v>
      </c>
      <c r="O217" s="307">
        <f t="shared" si="181"/>
        <v>0</v>
      </c>
      <c r="P217" s="307">
        <f t="shared" si="181"/>
        <v>0</v>
      </c>
      <c r="Q217" s="307">
        <f t="shared" si="181"/>
        <v>0</v>
      </c>
      <c r="R217" s="307">
        <f t="shared" si="181"/>
        <v>0</v>
      </c>
      <c r="S217" s="307">
        <f t="shared" si="181"/>
        <v>0</v>
      </c>
      <c r="T217" s="315">
        <f t="shared" si="164"/>
        <v>0</v>
      </c>
      <c r="U217" s="315">
        <f t="shared" si="165"/>
        <v>0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07">
        <v>0</v>
      </c>
      <c r="E218" s="307">
        <v>0</v>
      </c>
      <c r="F218" s="307">
        <v>0</v>
      </c>
      <c r="G218" s="307">
        <v>0</v>
      </c>
      <c r="H218" s="307">
        <v>0</v>
      </c>
      <c r="I218" s="307">
        <v>0</v>
      </c>
      <c r="J218" s="307">
        <v>0</v>
      </c>
      <c r="K218" s="307">
        <v>0</v>
      </c>
      <c r="L218" s="307">
        <v>0</v>
      </c>
      <c r="M218" s="307">
        <v>0</v>
      </c>
      <c r="N218" s="307">
        <v>0</v>
      </c>
      <c r="O218" s="307">
        <v>0</v>
      </c>
      <c r="P218" s="307">
        <v>0</v>
      </c>
      <c r="Q218" s="307">
        <v>0</v>
      </c>
      <c r="R218" s="307">
        <v>0</v>
      </c>
      <c r="S218" s="307">
        <v>0</v>
      </c>
      <c r="T218" s="315">
        <f t="shared" si="164"/>
        <v>0</v>
      </c>
      <c r="U218" s="315">
        <f t="shared" si="165"/>
        <v>0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07">
        <v>0</v>
      </c>
      <c r="E219" s="307">
        <v>0</v>
      </c>
      <c r="F219" s="307">
        <v>0</v>
      </c>
      <c r="G219" s="307">
        <v>0</v>
      </c>
      <c r="H219" s="307">
        <v>0</v>
      </c>
      <c r="I219" s="307">
        <v>0</v>
      </c>
      <c r="J219" s="307">
        <v>0</v>
      </c>
      <c r="K219" s="307">
        <v>0</v>
      </c>
      <c r="L219" s="307">
        <v>0</v>
      </c>
      <c r="M219" s="307">
        <v>0</v>
      </c>
      <c r="N219" s="307">
        <v>0</v>
      </c>
      <c r="O219" s="307">
        <v>0</v>
      </c>
      <c r="P219" s="307">
        <v>0</v>
      </c>
      <c r="Q219" s="307">
        <v>0</v>
      </c>
      <c r="R219" s="307">
        <v>0</v>
      </c>
      <c r="S219" s="307">
        <v>0</v>
      </c>
      <c r="T219" s="315">
        <f t="shared" si="164"/>
        <v>0</v>
      </c>
      <c r="U219" s="315">
        <f t="shared" si="165"/>
        <v>0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7">
        <v>0</v>
      </c>
      <c r="P220" s="307">
        <v>0</v>
      </c>
      <c r="Q220" s="307">
        <v>0</v>
      </c>
      <c r="R220" s="307">
        <v>0</v>
      </c>
      <c r="S220" s="307">
        <v>0</v>
      </c>
      <c r="T220" s="315">
        <f t="shared" si="164"/>
        <v>0</v>
      </c>
      <c r="U220" s="315">
        <f t="shared" si="165"/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0</v>
      </c>
      <c r="N221" s="307">
        <v>0</v>
      </c>
      <c r="O221" s="307">
        <v>0</v>
      </c>
      <c r="P221" s="307">
        <v>0</v>
      </c>
      <c r="Q221" s="307">
        <v>0</v>
      </c>
      <c r="R221" s="307">
        <v>0</v>
      </c>
      <c r="S221" s="307">
        <v>0</v>
      </c>
      <c r="T221" s="315">
        <f t="shared" si="164"/>
        <v>0</v>
      </c>
      <c r="U221" s="315">
        <f t="shared" si="165"/>
        <v>0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07">
        <v>0</v>
      </c>
      <c r="E222" s="307">
        <v>0</v>
      </c>
      <c r="F222" s="307">
        <v>0</v>
      </c>
      <c r="G222" s="307">
        <v>0</v>
      </c>
      <c r="H222" s="307">
        <v>0</v>
      </c>
      <c r="I222" s="307">
        <v>0</v>
      </c>
      <c r="J222" s="307">
        <v>0</v>
      </c>
      <c r="K222" s="307">
        <v>0</v>
      </c>
      <c r="L222" s="307">
        <v>0</v>
      </c>
      <c r="M222" s="307">
        <v>0</v>
      </c>
      <c r="N222" s="307">
        <v>0</v>
      </c>
      <c r="O222" s="307">
        <v>0</v>
      </c>
      <c r="P222" s="307">
        <v>0</v>
      </c>
      <c r="Q222" s="307">
        <v>0</v>
      </c>
      <c r="R222" s="307">
        <v>0</v>
      </c>
      <c r="S222" s="307">
        <v>0</v>
      </c>
      <c r="T222" s="315">
        <f t="shared" si="164"/>
        <v>0</v>
      </c>
      <c r="U222" s="315">
        <f t="shared" si="165"/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07">
        <v>0</v>
      </c>
      <c r="E223" s="307">
        <v>0</v>
      </c>
      <c r="F223" s="307">
        <v>0</v>
      </c>
      <c r="G223" s="307">
        <v>0</v>
      </c>
      <c r="H223" s="307">
        <v>0</v>
      </c>
      <c r="I223" s="307">
        <v>0</v>
      </c>
      <c r="J223" s="307">
        <v>0</v>
      </c>
      <c r="K223" s="307">
        <v>0</v>
      </c>
      <c r="L223" s="307">
        <v>0</v>
      </c>
      <c r="M223" s="307">
        <v>0</v>
      </c>
      <c r="N223" s="307">
        <v>0</v>
      </c>
      <c r="O223" s="307">
        <v>0</v>
      </c>
      <c r="P223" s="307">
        <v>0</v>
      </c>
      <c r="Q223" s="307">
        <v>0</v>
      </c>
      <c r="R223" s="307">
        <v>0</v>
      </c>
      <c r="S223" s="307">
        <v>0</v>
      </c>
      <c r="T223" s="315">
        <f t="shared" si="164"/>
        <v>0</v>
      </c>
      <c r="U223" s="315">
        <f t="shared" si="165"/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7">
        <v>0</v>
      </c>
      <c r="P224" s="307">
        <v>0</v>
      </c>
      <c r="Q224" s="307">
        <v>0</v>
      </c>
      <c r="R224" s="307">
        <v>0</v>
      </c>
      <c r="S224" s="307">
        <v>0</v>
      </c>
      <c r="T224" s="315">
        <f t="shared" si="164"/>
        <v>0</v>
      </c>
      <c r="U224" s="315">
        <f t="shared" si="165"/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0</v>
      </c>
      <c r="N225" s="307">
        <v>0</v>
      </c>
      <c r="O225" s="307">
        <v>0</v>
      </c>
      <c r="P225" s="307">
        <v>0</v>
      </c>
      <c r="Q225" s="307">
        <v>0</v>
      </c>
      <c r="R225" s="307">
        <v>0</v>
      </c>
      <c r="S225" s="307">
        <v>0</v>
      </c>
      <c r="T225" s="315">
        <f t="shared" si="164"/>
        <v>0</v>
      </c>
      <c r="U225" s="315">
        <f t="shared" si="165"/>
        <v>0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5" t="s">
        <v>590</v>
      </c>
      <c r="E226" s="315" t="s">
        <v>590</v>
      </c>
      <c r="F226" s="315" t="s">
        <v>590</v>
      </c>
      <c r="G226" s="315" t="s">
        <v>590</v>
      </c>
      <c r="H226" s="314" t="s">
        <v>590</v>
      </c>
      <c r="I226" s="314" t="s">
        <v>590</v>
      </c>
      <c r="J226" s="315" t="s">
        <v>590</v>
      </c>
      <c r="K226" s="315" t="s">
        <v>590</v>
      </c>
      <c r="L226" s="315" t="s">
        <v>590</v>
      </c>
      <c r="M226" s="315" t="s">
        <v>590</v>
      </c>
      <c r="N226" s="315" t="s">
        <v>590</v>
      </c>
      <c r="O226" s="315" t="s">
        <v>590</v>
      </c>
      <c r="P226" s="315" t="s">
        <v>590</v>
      </c>
      <c r="Q226" s="315" t="s">
        <v>590</v>
      </c>
      <c r="R226" s="315" t="s">
        <v>590</v>
      </c>
      <c r="S226" s="315" t="s">
        <v>590</v>
      </c>
      <c r="T226" s="315" t="s">
        <v>590</v>
      </c>
      <c r="U226" s="315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07">
        <v>0</v>
      </c>
      <c r="E227" s="315">
        <v>0</v>
      </c>
      <c r="F227" s="315">
        <v>0</v>
      </c>
      <c r="G227" s="315">
        <v>0</v>
      </c>
      <c r="H227" s="315">
        <v>0</v>
      </c>
      <c r="I227" s="315">
        <v>0</v>
      </c>
      <c r="J227" s="315">
        <v>0</v>
      </c>
      <c r="K227" s="315">
        <v>0</v>
      </c>
      <c r="L227" s="315">
        <v>0</v>
      </c>
      <c r="M227" s="315">
        <v>0</v>
      </c>
      <c r="N227" s="315">
        <v>0</v>
      </c>
      <c r="O227" s="315">
        <v>0</v>
      </c>
      <c r="P227" s="315">
        <v>0</v>
      </c>
      <c r="Q227" s="315">
        <v>0</v>
      </c>
      <c r="R227" s="315">
        <v>0</v>
      </c>
      <c r="S227" s="315">
        <v>0</v>
      </c>
      <c r="T227" s="315">
        <f t="shared" ref="T227:T247" si="182">H227+J227+L227+N227+P227+R227</f>
        <v>0</v>
      </c>
      <c r="U227" s="315">
        <f t="shared" ref="U227:U247" si="183">I227+K227+M227+O227+Q227+S227</f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07">
        <f>D229+D230+D234+D235+D238+D239+D240</f>
        <v>0</v>
      </c>
      <c r="E228" s="307">
        <f t="shared" ref="E228:S228" si="184">E229+E230+E234+E235+E238+E239+E240</f>
        <v>0</v>
      </c>
      <c r="F228" s="307">
        <f t="shared" si="184"/>
        <v>0</v>
      </c>
      <c r="G228" s="307">
        <f t="shared" si="184"/>
        <v>0</v>
      </c>
      <c r="H228" s="307">
        <f t="shared" si="184"/>
        <v>0</v>
      </c>
      <c r="I228" s="307">
        <f t="shared" si="184"/>
        <v>0</v>
      </c>
      <c r="J228" s="307">
        <f t="shared" si="184"/>
        <v>0</v>
      </c>
      <c r="K228" s="307">
        <f t="shared" si="184"/>
        <v>0</v>
      </c>
      <c r="L228" s="307">
        <f t="shared" si="184"/>
        <v>0</v>
      </c>
      <c r="M228" s="307">
        <f t="shared" si="184"/>
        <v>0</v>
      </c>
      <c r="N228" s="307">
        <f t="shared" si="184"/>
        <v>0</v>
      </c>
      <c r="O228" s="307">
        <f t="shared" si="184"/>
        <v>0</v>
      </c>
      <c r="P228" s="307">
        <f t="shared" si="184"/>
        <v>0</v>
      </c>
      <c r="Q228" s="307">
        <f t="shared" si="184"/>
        <v>0</v>
      </c>
      <c r="R228" s="307">
        <f t="shared" si="184"/>
        <v>0</v>
      </c>
      <c r="S228" s="307">
        <f t="shared" si="184"/>
        <v>0</v>
      </c>
      <c r="T228" s="307">
        <f t="shared" si="182"/>
        <v>0</v>
      </c>
      <c r="U228" s="307">
        <f t="shared" si="183"/>
        <v>0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7">
        <v>0</v>
      </c>
      <c r="P229" s="307">
        <v>0</v>
      </c>
      <c r="Q229" s="307">
        <v>0</v>
      </c>
      <c r="R229" s="307">
        <v>0</v>
      </c>
      <c r="S229" s="307">
        <v>0</v>
      </c>
      <c r="T229" s="315">
        <f t="shared" si="182"/>
        <v>0</v>
      </c>
      <c r="U229" s="315">
        <f t="shared" si="183"/>
        <v>0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07">
        <f>D231+D232+D233</f>
        <v>0</v>
      </c>
      <c r="E230" s="307">
        <f t="shared" ref="E230:S230" si="185">E231+E232+E233</f>
        <v>0</v>
      </c>
      <c r="F230" s="307">
        <f t="shared" si="185"/>
        <v>0</v>
      </c>
      <c r="G230" s="307">
        <f t="shared" si="185"/>
        <v>0</v>
      </c>
      <c r="H230" s="307">
        <f t="shared" si="185"/>
        <v>0</v>
      </c>
      <c r="I230" s="307">
        <f t="shared" si="185"/>
        <v>0</v>
      </c>
      <c r="J230" s="307">
        <f t="shared" si="185"/>
        <v>0</v>
      </c>
      <c r="K230" s="307">
        <f t="shared" si="185"/>
        <v>0</v>
      </c>
      <c r="L230" s="307">
        <f t="shared" si="185"/>
        <v>0</v>
      </c>
      <c r="M230" s="307">
        <f t="shared" si="185"/>
        <v>0</v>
      </c>
      <c r="N230" s="307">
        <f t="shared" si="185"/>
        <v>0</v>
      </c>
      <c r="O230" s="307">
        <f t="shared" si="185"/>
        <v>0</v>
      </c>
      <c r="P230" s="307">
        <f t="shared" si="185"/>
        <v>0</v>
      </c>
      <c r="Q230" s="307">
        <f t="shared" si="185"/>
        <v>0</v>
      </c>
      <c r="R230" s="307">
        <f t="shared" si="185"/>
        <v>0</v>
      </c>
      <c r="S230" s="307">
        <f t="shared" si="185"/>
        <v>0</v>
      </c>
      <c r="T230" s="307">
        <f t="shared" si="182"/>
        <v>0</v>
      </c>
      <c r="U230" s="307">
        <f t="shared" si="183"/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07">
        <v>0</v>
      </c>
      <c r="E231" s="307">
        <v>0</v>
      </c>
      <c r="F231" s="307">
        <v>0</v>
      </c>
      <c r="G231" s="307">
        <v>0</v>
      </c>
      <c r="H231" s="307">
        <v>0</v>
      </c>
      <c r="I231" s="307">
        <v>0</v>
      </c>
      <c r="J231" s="307">
        <v>0</v>
      </c>
      <c r="K231" s="307">
        <v>0</v>
      </c>
      <c r="L231" s="307">
        <v>0</v>
      </c>
      <c r="M231" s="307">
        <v>0</v>
      </c>
      <c r="N231" s="307">
        <v>0</v>
      </c>
      <c r="O231" s="307">
        <v>0</v>
      </c>
      <c r="P231" s="307">
        <v>0</v>
      </c>
      <c r="Q231" s="307">
        <v>0</v>
      </c>
      <c r="R231" s="307">
        <v>0</v>
      </c>
      <c r="S231" s="307">
        <v>0</v>
      </c>
      <c r="T231" s="315">
        <f t="shared" si="182"/>
        <v>0</v>
      </c>
      <c r="U231" s="315">
        <f t="shared" si="183"/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0</v>
      </c>
      <c r="N232" s="307">
        <v>0</v>
      </c>
      <c r="O232" s="307">
        <v>0</v>
      </c>
      <c r="P232" s="307">
        <v>0</v>
      </c>
      <c r="Q232" s="307">
        <v>0</v>
      </c>
      <c r="R232" s="307">
        <v>0</v>
      </c>
      <c r="S232" s="307">
        <v>0</v>
      </c>
      <c r="T232" s="315">
        <f t="shared" si="182"/>
        <v>0</v>
      </c>
      <c r="U232" s="315">
        <f t="shared" si="183"/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07">
        <v>0</v>
      </c>
      <c r="E233" s="307">
        <v>0</v>
      </c>
      <c r="F233" s="307">
        <v>0</v>
      </c>
      <c r="G233" s="307">
        <v>0</v>
      </c>
      <c r="H233" s="307">
        <v>0</v>
      </c>
      <c r="I233" s="307">
        <v>0</v>
      </c>
      <c r="J233" s="307">
        <v>0</v>
      </c>
      <c r="K233" s="307">
        <v>0</v>
      </c>
      <c r="L233" s="307">
        <v>0</v>
      </c>
      <c r="M233" s="307">
        <v>0</v>
      </c>
      <c r="N233" s="307">
        <v>0</v>
      </c>
      <c r="O233" s="307">
        <v>0</v>
      </c>
      <c r="P233" s="307">
        <v>0</v>
      </c>
      <c r="Q233" s="307">
        <v>0</v>
      </c>
      <c r="R233" s="307">
        <v>0</v>
      </c>
      <c r="S233" s="307">
        <v>0</v>
      </c>
      <c r="T233" s="315">
        <f t="shared" si="182"/>
        <v>0</v>
      </c>
      <c r="U233" s="315">
        <f t="shared" si="183"/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0</v>
      </c>
      <c r="N234" s="307">
        <v>0</v>
      </c>
      <c r="O234" s="307">
        <v>0</v>
      </c>
      <c r="P234" s="307">
        <v>0</v>
      </c>
      <c r="Q234" s="307">
        <v>0</v>
      </c>
      <c r="R234" s="307">
        <v>0</v>
      </c>
      <c r="S234" s="307">
        <v>0</v>
      </c>
      <c r="T234" s="315">
        <f t="shared" si="182"/>
        <v>0</v>
      </c>
      <c r="U234" s="315">
        <f t="shared" si="183"/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07">
        <f>D236+D237</f>
        <v>0</v>
      </c>
      <c r="E235" s="307">
        <f t="shared" ref="E235:S235" si="186">E236+E237</f>
        <v>0</v>
      </c>
      <c r="F235" s="307">
        <f t="shared" si="186"/>
        <v>0</v>
      </c>
      <c r="G235" s="307">
        <f t="shared" si="186"/>
        <v>0</v>
      </c>
      <c r="H235" s="307">
        <f t="shared" si="186"/>
        <v>0</v>
      </c>
      <c r="I235" s="307">
        <f t="shared" si="186"/>
        <v>0</v>
      </c>
      <c r="J235" s="307">
        <f t="shared" si="186"/>
        <v>0</v>
      </c>
      <c r="K235" s="307">
        <f t="shared" si="186"/>
        <v>0</v>
      </c>
      <c r="L235" s="307">
        <f t="shared" si="186"/>
        <v>0</v>
      </c>
      <c r="M235" s="307">
        <f t="shared" si="186"/>
        <v>0</v>
      </c>
      <c r="N235" s="307">
        <f t="shared" si="186"/>
        <v>0</v>
      </c>
      <c r="O235" s="307">
        <f t="shared" si="186"/>
        <v>0</v>
      </c>
      <c r="P235" s="307">
        <f t="shared" si="186"/>
        <v>0</v>
      </c>
      <c r="Q235" s="307">
        <f t="shared" si="186"/>
        <v>0</v>
      </c>
      <c r="R235" s="307">
        <f t="shared" si="186"/>
        <v>0</v>
      </c>
      <c r="S235" s="307">
        <f t="shared" si="186"/>
        <v>0</v>
      </c>
      <c r="T235" s="307">
        <f t="shared" si="182"/>
        <v>0</v>
      </c>
      <c r="U235" s="307">
        <f t="shared" si="183"/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0</v>
      </c>
      <c r="N236" s="307">
        <v>0</v>
      </c>
      <c r="O236" s="307">
        <v>0</v>
      </c>
      <c r="P236" s="307">
        <v>0</v>
      </c>
      <c r="Q236" s="307">
        <v>0</v>
      </c>
      <c r="R236" s="307">
        <v>0</v>
      </c>
      <c r="S236" s="307">
        <v>0</v>
      </c>
      <c r="T236" s="315">
        <f t="shared" si="182"/>
        <v>0</v>
      </c>
      <c r="U236" s="315">
        <f t="shared" si="183"/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07">
        <v>0</v>
      </c>
      <c r="E237" s="307">
        <v>0</v>
      </c>
      <c r="F237" s="307">
        <v>0</v>
      </c>
      <c r="G237" s="307">
        <v>0</v>
      </c>
      <c r="H237" s="307">
        <v>0</v>
      </c>
      <c r="I237" s="307">
        <v>0</v>
      </c>
      <c r="J237" s="307">
        <v>0</v>
      </c>
      <c r="K237" s="307">
        <v>0</v>
      </c>
      <c r="L237" s="307">
        <v>0</v>
      </c>
      <c r="M237" s="307">
        <v>0</v>
      </c>
      <c r="N237" s="307">
        <v>0</v>
      </c>
      <c r="O237" s="307">
        <v>0</v>
      </c>
      <c r="P237" s="307">
        <v>0</v>
      </c>
      <c r="Q237" s="307">
        <v>0</v>
      </c>
      <c r="R237" s="307">
        <v>0</v>
      </c>
      <c r="S237" s="307">
        <v>0</v>
      </c>
      <c r="T237" s="315">
        <f t="shared" si="182"/>
        <v>0</v>
      </c>
      <c r="U237" s="315">
        <f t="shared" si="183"/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07">
        <v>0</v>
      </c>
      <c r="E238" s="307">
        <v>0</v>
      </c>
      <c r="F238" s="307">
        <v>0</v>
      </c>
      <c r="G238" s="307">
        <v>0</v>
      </c>
      <c r="H238" s="307">
        <v>0</v>
      </c>
      <c r="I238" s="307">
        <v>0</v>
      </c>
      <c r="J238" s="307">
        <v>0</v>
      </c>
      <c r="K238" s="307">
        <v>0</v>
      </c>
      <c r="L238" s="307">
        <v>0</v>
      </c>
      <c r="M238" s="307">
        <v>0</v>
      </c>
      <c r="N238" s="307">
        <v>0</v>
      </c>
      <c r="O238" s="307">
        <v>0</v>
      </c>
      <c r="P238" s="307">
        <v>0</v>
      </c>
      <c r="Q238" s="307">
        <v>0</v>
      </c>
      <c r="R238" s="307">
        <v>0</v>
      </c>
      <c r="S238" s="307">
        <v>0</v>
      </c>
      <c r="T238" s="315">
        <f t="shared" si="182"/>
        <v>0</v>
      </c>
      <c r="U238" s="315">
        <f t="shared" si="183"/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0</v>
      </c>
      <c r="N239" s="307">
        <v>0</v>
      </c>
      <c r="O239" s="307">
        <v>0</v>
      </c>
      <c r="P239" s="307">
        <v>0</v>
      </c>
      <c r="Q239" s="307">
        <v>0</v>
      </c>
      <c r="R239" s="307">
        <v>0</v>
      </c>
      <c r="S239" s="307">
        <v>0</v>
      </c>
      <c r="T239" s="315">
        <f t="shared" si="182"/>
        <v>0</v>
      </c>
      <c r="U239" s="315">
        <f t="shared" si="183"/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7">
        <v>0</v>
      </c>
      <c r="P240" s="307">
        <v>0</v>
      </c>
      <c r="Q240" s="307">
        <v>0</v>
      </c>
      <c r="R240" s="307">
        <v>0</v>
      </c>
      <c r="S240" s="307">
        <v>0</v>
      </c>
      <c r="T240" s="315">
        <f t="shared" si="182"/>
        <v>0</v>
      </c>
      <c r="U240" s="315">
        <f t="shared" si="183"/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07">
        <f>D242+D246+D247</f>
        <v>0</v>
      </c>
      <c r="E241" s="307">
        <f t="shared" ref="E241:S241" si="187">E242+E246+E247</f>
        <v>0</v>
      </c>
      <c r="F241" s="307">
        <f t="shared" si="187"/>
        <v>0</v>
      </c>
      <c r="G241" s="307">
        <f t="shared" si="187"/>
        <v>0</v>
      </c>
      <c r="H241" s="307">
        <f t="shared" si="187"/>
        <v>0</v>
      </c>
      <c r="I241" s="307">
        <f t="shared" si="187"/>
        <v>0</v>
      </c>
      <c r="J241" s="307">
        <f t="shared" si="187"/>
        <v>0</v>
      </c>
      <c r="K241" s="307">
        <f t="shared" si="187"/>
        <v>0</v>
      </c>
      <c r="L241" s="307">
        <f t="shared" si="187"/>
        <v>0</v>
      </c>
      <c r="M241" s="307">
        <f t="shared" si="187"/>
        <v>0</v>
      </c>
      <c r="N241" s="307">
        <f t="shared" si="187"/>
        <v>0</v>
      </c>
      <c r="O241" s="307">
        <f t="shared" si="187"/>
        <v>0</v>
      </c>
      <c r="P241" s="307">
        <f t="shared" si="187"/>
        <v>0</v>
      </c>
      <c r="Q241" s="307">
        <f t="shared" si="187"/>
        <v>0</v>
      </c>
      <c r="R241" s="307">
        <f t="shared" si="187"/>
        <v>0</v>
      </c>
      <c r="S241" s="307">
        <f t="shared" si="187"/>
        <v>0</v>
      </c>
      <c r="T241" s="307">
        <f t="shared" si="182"/>
        <v>0</v>
      </c>
      <c r="U241" s="307">
        <f t="shared" si="183"/>
        <v>0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07">
        <f>D243+D244+D245</f>
        <v>0</v>
      </c>
      <c r="E242" s="307">
        <f t="shared" ref="E242:S242" si="188">E243+E244+E245</f>
        <v>0</v>
      </c>
      <c r="F242" s="307">
        <f t="shared" si="188"/>
        <v>0</v>
      </c>
      <c r="G242" s="307">
        <f t="shared" si="188"/>
        <v>0</v>
      </c>
      <c r="H242" s="307">
        <f t="shared" si="188"/>
        <v>0</v>
      </c>
      <c r="I242" s="307">
        <f t="shared" si="188"/>
        <v>0</v>
      </c>
      <c r="J242" s="307">
        <f t="shared" si="188"/>
        <v>0</v>
      </c>
      <c r="K242" s="307">
        <f t="shared" si="188"/>
        <v>0</v>
      </c>
      <c r="L242" s="307">
        <f t="shared" si="188"/>
        <v>0</v>
      </c>
      <c r="M242" s="307">
        <f t="shared" si="188"/>
        <v>0</v>
      </c>
      <c r="N242" s="307">
        <f t="shared" si="188"/>
        <v>0</v>
      </c>
      <c r="O242" s="307">
        <f t="shared" si="188"/>
        <v>0</v>
      </c>
      <c r="P242" s="307">
        <f t="shared" si="188"/>
        <v>0</v>
      </c>
      <c r="Q242" s="307">
        <f t="shared" si="188"/>
        <v>0</v>
      </c>
      <c r="R242" s="307">
        <f t="shared" si="188"/>
        <v>0</v>
      </c>
      <c r="S242" s="307">
        <f t="shared" si="188"/>
        <v>0</v>
      </c>
      <c r="T242" s="315">
        <f t="shared" si="182"/>
        <v>0</v>
      </c>
      <c r="U242" s="315">
        <f t="shared" si="183"/>
        <v>0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7">
        <v>0</v>
      </c>
      <c r="P243" s="307">
        <v>0</v>
      </c>
      <c r="Q243" s="307">
        <v>0</v>
      </c>
      <c r="R243" s="307">
        <v>0</v>
      </c>
      <c r="S243" s="307">
        <v>0</v>
      </c>
      <c r="T243" s="315">
        <f t="shared" si="182"/>
        <v>0</v>
      </c>
      <c r="U243" s="315">
        <f t="shared" si="183"/>
        <v>0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07">
        <v>0</v>
      </c>
      <c r="E244" s="307">
        <v>0</v>
      </c>
      <c r="F244" s="307">
        <v>0</v>
      </c>
      <c r="G244" s="307">
        <v>0</v>
      </c>
      <c r="H244" s="307">
        <v>0</v>
      </c>
      <c r="I244" s="307">
        <v>0</v>
      </c>
      <c r="J244" s="307">
        <v>0</v>
      </c>
      <c r="K244" s="307">
        <v>0</v>
      </c>
      <c r="L244" s="307">
        <v>0</v>
      </c>
      <c r="M244" s="307">
        <v>0</v>
      </c>
      <c r="N244" s="307">
        <v>0</v>
      </c>
      <c r="O244" s="307">
        <v>0</v>
      </c>
      <c r="P244" s="307">
        <v>0</v>
      </c>
      <c r="Q244" s="307">
        <v>0</v>
      </c>
      <c r="R244" s="307">
        <v>0</v>
      </c>
      <c r="S244" s="307">
        <v>0</v>
      </c>
      <c r="T244" s="315">
        <f t="shared" si="182"/>
        <v>0</v>
      </c>
      <c r="U244" s="315">
        <f t="shared" si="183"/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07">
        <v>0</v>
      </c>
      <c r="E245" s="307">
        <v>0</v>
      </c>
      <c r="F245" s="307">
        <v>0</v>
      </c>
      <c r="G245" s="307">
        <v>0</v>
      </c>
      <c r="H245" s="307">
        <v>0</v>
      </c>
      <c r="I245" s="307">
        <v>0</v>
      </c>
      <c r="J245" s="307">
        <v>0</v>
      </c>
      <c r="K245" s="307">
        <v>0</v>
      </c>
      <c r="L245" s="307">
        <v>0</v>
      </c>
      <c r="M245" s="307">
        <v>0</v>
      </c>
      <c r="N245" s="307">
        <v>0</v>
      </c>
      <c r="O245" s="307">
        <v>0</v>
      </c>
      <c r="P245" s="307">
        <v>0</v>
      </c>
      <c r="Q245" s="307">
        <v>0</v>
      </c>
      <c r="R245" s="307">
        <v>0</v>
      </c>
      <c r="S245" s="307">
        <v>0</v>
      </c>
      <c r="T245" s="315">
        <f t="shared" si="182"/>
        <v>0</v>
      </c>
      <c r="U245" s="315">
        <f t="shared" si="183"/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0</v>
      </c>
      <c r="N246" s="307">
        <v>0</v>
      </c>
      <c r="O246" s="307">
        <v>0</v>
      </c>
      <c r="P246" s="307">
        <v>0</v>
      </c>
      <c r="Q246" s="307">
        <v>0</v>
      </c>
      <c r="R246" s="307">
        <v>0</v>
      </c>
      <c r="S246" s="307">
        <v>0</v>
      </c>
      <c r="T246" s="315">
        <f t="shared" si="182"/>
        <v>0</v>
      </c>
      <c r="U246" s="315">
        <f t="shared" si="183"/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07">
        <v>0</v>
      </c>
      <c r="E247" s="307">
        <v>0</v>
      </c>
      <c r="F247" s="307">
        <v>0</v>
      </c>
      <c r="G247" s="307">
        <v>0</v>
      </c>
      <c r="H247" s="307">
        <v>0</v>
      </c>
      <c r="I247" s="307">
        <v>0</v>
      </c>
      <c r="J247" s="307">
        <v>0</v>
      </c>
      <c r="K247" s="307">
        <v>0</v>
      </c>
      <c r="L247" s="307">
        <v>0</v>
      </c>
      <c r="M247" s="307">
        <v>0</v>
      </c>
      <c r="N247" s="307">
        <v>0</v>
      </c>
      <c r="O247" s="307">
        <v>0</v>
      </c>
      <c r="P247" s="307">
        <v>0</v>
      </c>
      <c r="Q247" s="307">
        <v>0</v>
      </c>
      <c r="R247" s="307">
        <v>0</v>
      </c>
      <c r="S247" s="307">
        <v>0</v>
      </c>
      <c r="T247" s="315">
        <f t="shared" si="182"/>
        <v>0</v>
      </c>
      <c r="U247" s="315">
        <f t="shared" si="183"/>
        <v>0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07">
        <f>D173-D191</f>
        <v>0</v>
      </c>
      <c r="E248" s="307">
        <f t="shared" ref="E248:S248" si="189">E173-E191</f>
        <v>0.98552073547406494</v>
      </c>
      <c r="F248" s="307">
        <f t="shared" si="189"/>
        <v>0</v>
      </c>
      <c r="G248" s="307">
        <f t="shared" si="189"/>
        <v>0.56000777025481963</v>
      </c>
      <c r="H248" s="307">
        <f t="shared" si="189"/>
        <v>0</v>
      </c>
      <c r="I248" s="307">
        <f t="shared" ref="I248" si="190">I173-I191</f>
        <v>8.2063904521675113E-2</v>
      </c>
      <c r="J248" s="307">
        <f t="shared" si="189"/>
        <v>8.5510588511586327E-2</v>
      </c>
      <c r="K248" s="307">
        <f t="shared" si="189"/>
        <v>0</v>
      </c>
      <c r="L248" s="307">
        <f t="shared" si="189"/>
        <v>8.8931012052048786E-2</v>
      </c>
      <c r="M248" s="307">
        <f t="shared" si="189"/>
        <v>0</v>
      </c>
      <c r="N248" s="307">
        <f t="shared" si="189"/>
        <v>9.2488252534131732E-2</v>
      </c>
      <c r="O248" s="307">
        <f t="shared" si="189"/>
        <v>0</v>
      </c>
      <c r="P248" s="307">
        <f t="shared" si="189"/>
        <v>9.6187782635496433E-2</v>
      </c>
      <c r="Q248" s="307">
        <f t="shared" si="189"/>
        <v>0</v>
      </c>
      <c r="R248" s="307">
        <f t="shared" si="189"/>
        <v>0.10003529394091526</v>
      </c>
      <c r="S248" s="307">
        <f t="shared" si="189"/>
        <v>0</v>
      </c>
      <c r="T248" s="315">
        <f t="shared" ref="T248:T258" si="191">H248+J248+L248+N248+P248+R248</f>
        <v>0.46315292967417854</v>
      </c>
      <c r="U248" s="315">
        <f t="shared" ref="U248:U258" si="192">I248+K248+M248+O248+Q248+S248</f>
        <v>8.2063904521675113E-2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07">
        <f>D209-D216</f>
        <v>0</v>
      </c>
      <c r="E249" s="307">
        <f t="shared" ref="E249:S249" si="193">E209-E216</f>
        <v>0</v>
      </c>
      <c r="F249" s="307">
        <f t="shared" si="193"/>
        <v>0</v>
      </c>
      <c r="G249" s="307">
        <f t="shared" si="193"/>
        <v>0</v>
      </c>
      <c r="H249" s="307">
        <f t="shared" si="193"/>
        <v>0</v>
      </c>
      <c r="I249" s="307">
        <f t="shared" ref="I249" si="194">I209-I216</f>
        <v>0</v>
      </c>
      <c r="J249" s="307">
        <f t="shared" si="193"/>
        <v>0</v>
      </c>
      <c r="K249" s="307">
        <f t="shared" si="193"/>
        <v>0</v>
      </c>
      <c r="L249" s="307">
        <f t="shared" si="193"/>
        <v>0</v>
      </c>
      <c r="M249" s="307">
        <f t="shared" si="193"/>
        <v>0</v>
      </c>
      <c r="N249" s="307">
        <f t="shared" si="193"/>
        <v>0</v>
      </c>
      <c r="O249" s="307">
        <f t="shared" si="193"/>
        <v>0</v>
      </c>
      <c r="P249" s="307">
        <f t="shared" si="193"/>
        <v>0</v>
      </c>
      <c r="Q249" s="307">
        <f t="shared" si="193"/>
        <v>0</v>
      </c>
      <c r="R249" s="307">
        <f t="shared" si="193"/>
        <v>0</v>
      </c>
      <c r="S249" s="307">
        <f t="shared" si="193"/>
        <v>0</v>
      </c>
      <c r="T249" s="315">
        <f t="shared" si="191"/>
        <v>0</v>
      </c>
      <c r="U249" s="315">
        <f t="shared" si="192"/>
        <v>0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07">
        <f>D210+D211-D217-D224</f>
        <v>0</v>
      </c>
      <c r="E250" s="307">
        <f t="shared" ref="E250:S250" si="195">E210+E211-E217-E224</f>
        <v>0</v>
      </c>
      <c r="F250" s="307">
        <f t="shared" si="195"/>
        <v>0</v>
      </c>
      <c r="G250" s="307">
        <f t="shared" si="195"/>
        <v>0</v>
      </c>
      <c r="H250" s="307">
        <f t="shared" si="195"/>
        <v>0</v>
      </c>
      <c r="I250" s="307">
        <f t="shared" ref="I250" si="196">I210+I211-I217-I224</f>
        <v>0</v>
      </c>
      <c r="J250" s="307">
        <f t="shared" si="195"/>
        <v>0</v>
      </c>
      <c r="K250" s="307">
        <f t="shared" si="195"/>
        <v>0</v>
      </c>
      <c r="L250" s="307">
        <f t="shared" si="195"/>
        <v>0</v>
      </c>
      <c r="M250" s="307">
        <f t="shared" si="195"/>
        <v>0</v>
      </c>
      <c r="N250" s="307">
        <f t="shared" si="195"/>
        <v>0</v>
      </c>
      <c r="O250" s="307">
        <f t="shared" si="195"/>
        <v>0</v>
      </c>
      <c r="P250" s="307">
        <f t="shared" si="195"/>
        <v>0</v>
      </c>
      <c r="Q250" s="307">
        <f t="shared" si="195"/>
        <v>0</v>
      </c>
      <c r="R250" s="307">
        <f t="shared" si="195"/>
        <v>0</v>
      </c>
      <c r="S250" s="307">
        <f t="shared" si="195"/>
        <v>0</v>
      </c>
      <c r="T250" s="315">
        <f t="shared" si="191"/>
        <v>0</v>
      </c>
      <c r="U250" s="315">
        <f t="shared" si="192"/>
        <v>0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07">
        <f>D215-D225</f>
        <v>0</v>
      </c>
      <c r="E251" s="307">
        <f t="shared" ref="E251:S251" si="197">E215-E225</f>
        <v>0</v>
      </c>
      <c r="F251" s="307">
        <f t="shared" si="197"/>
        <v>0</v>
      </c>
      <c r="G251" s="307">
        <f t="shared" si="197"/>
        <v>0</v>
      </c>
      <c r="H251" s="307">
        <f t="shared" si="197"/>
        <v>0</v>
      </c>
      <c r="I251" s="307">
        <f t="shared" ref="I251" si="198">I215-I225</f>
        <v>0</v>
      </c>
      <c r="J251" s="307">
        <f t="shared" si="197"/>
        <v>0</v>
      </c>
      <c r="K251" s="307">
        <f t="shared" si="197"/>
        <v>0</v>
      </c>
      <c r="L251" s="307">
        <f t="shared" si="197"/>
        <v>0</v>
      </c>
      <c r="M251" s="307">
        <f t="shared" si="197"/>
        <v>0</v>
      </c>
      <c r="N251" s="307">
        <f t="shared" si="197"/>
        <v>0</v>
      </c>
      <c r="O251" s="307">
        <f t="shared" si="197"/>
        <v>0</v>
      </c>
      <c r="P251" s="307">
        <f t="shared" si="197"/>
        <v>0</v>
      </c>
      <c r="Q251" s="307">
        <f t="shared" si="197"/>
        <v>0</v>
      </c>
      <c r="R251" s="307">
        <f t="shared" si="197"/>
        <v>0</v>
      </c>
      <c r="S251" s="307">
        <f t="shared" si="197"/>
        <v>0</v>
      </c>
      <c r="T251" s="315">
        <f t="shared" si="191"/>
        <v>0</v>
      </c>
      <c r="U251" s="315">
        <f t="shared" si="192"/>
        <v>0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07">
        <f>D228-D241</f>
        <v>0</v>
      </c>
      <c r="E252" s="307">
        <f t="shared" ref="E252:S252" si="199">E228-E241</f>
        <v>0</v>
      </c>
      <c r="F252" s="307">
        <f t="shared" si="199"/>
        <v>0</v>
      </c>
      <c r="G252" s="307">
        <f t="shared" si="199"/>
        <v>0</v>
      </c>
      <c r="H252" s="307">
        <f t="shared" si="199"/>
        <v>0</v>
      </c>
      <c r="I252" s="307">
        <f t="shared" ref="I252" si="200">I228-I241</f>
        <v>0</v>
      </c>
      <c r="J252" s="307">
        <f t="shared" si="199"/>
        <v>0</v>
      </c>
      <c r="K252" s="307">
        <f t="shared" si="199"/>
        <v>0</v>
      </c>
      <c r="L252" s="307">
        <f t="shared" si="199"/>
        <v>0</v>
      </c>
      <c r="M252" s="307">
        <f t="shared" si="199"/>
        <v>0</v>
      </c>
      <c r="N252" s="307">
        <f t="shared" si="199"/>
        <v>0</v>
      </c>
      <c r="O252" s="307">
        <f t="shared" si="199"/>
        <v>0</v>
      </c>
      <c r="P252" s="307">
        <f t="shared" si="199"/>
        <v>0</v>
      </c>
      <c r="Q252" s="307">
        <f t="shared" si="199"/>
        <v>0</v>
      </c>
      <c r="R252" s="307">
        <f t="shared" si="199"/>
        <v>0</v>
      </c>
      <c r="S252" s="307">
        <f t="shared" si="199"/>
        <v>0</v>
      </c>
      <c r="T252" s="315">
        <f t="shared" si="191"/>
        <v>0</v>
      </c>
      <c r="U252" s="315">
        <f t="shared" si="192"/>
        <v>0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07">
        <f>D229+D230+D234+D235+D238+D239-D242-D246</f>
        <v>0</v>
      </c>
      <c r="E253" s="307">
        <f t="shared" ref="E253:S253" si="201">E229+E230+E234+E235+E238+E239-E242-E246</f>
        <v>0</v>
      </c>
      <c r="F253" s="307">
        <f t="shared" si="201"/>
        <v>0</v>
      </c>
      <c r="G253" s="307">
        <f t="shared" si="201"/>
        <v>0</v>
      </c>
      <c r="H253" s="307">
        <f t="shared" si="201"/>
        <v>0</v>
      </c>
      <c r="I253" s="307">
        <f t="shared" ref="I253" si="202">I229+I230+I234+I235+I238+I239-I242-I246</f>
        <v>0</v>
      </c>
      <c r="J253" s="307">
        <f t="shared" si="201"/>
        <v>0</v>
      </c>
      <c r="K253" s="307">
        <f t="shared" si="201"/>
        <v>0</v>
      </c>
      <c r="L253" s="307">
        <f t="shared" si="201"/>
        <v>0</v>
      </c>
      <c r="M253" s="307">
        <f t="shared" si="201"/>
        <v>0</v>
      </c>
      <c r="N253" s="307">
        <f t="shared" si="201"/>
        <v>0</v>
      </c>
      <c r="O253" s="307">
        <f t="shared" si="201"/>
        <v>0</v>
      </c>
      <c r="P253" s="307">
        <f t="shared" si="201"/>
        <v>0</v>
      </c>
      <c r="Q253" s="307">
        <f t="shared" si="201"/>
        <v>0</v>
      </c>
      <c r="R253" s="307">
        <f t="shared" si="201"/>
        <v>0</v>
      </c>
      <c r="S253" s="307">
        <f t="shared" si="201"/>
        <v>0</v>
      </c>
      <c r="T253" s="315">
        <f t="shared" si="191"/>
        <v>0</v>
      </c>
      <c r="U253" s="315">
        <f t="shared" si="192"/>
        <v>0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07">
        <f>D240-D247</f>
        <v>0</v>
      </c>
      <c r="E254" s="307">
        <f t="shared" ref="E254:S254" si="203">E240-E247</f>
        <v>0</v>
      </c>
      <c r="F254" s="307">
        <f t="shared" si="203"/>
        <v>0</v>
      </c>
      <c r="G254" s="307">
        <f t="shared" si="203"/>
        <v>0</v>
      </c>
      <c r="H254" s="307">
        <f t="shared" si="203"/>
        <v>0</v>
      </c>
      <c r="I254" s="307">
        <f t="shared" ref="I254" si="204">I240-I247</f>
        <v>0</v>
      </c>
      <c r="J254" s="307">
        <f t="shared" si="203"/>
        <v>0</v>
      </c>
      <c r="K254" s="307">
        <f t="shared" si="203"/>
        <v>0</v>
      </c>
      <c r="L254" s="307">
        <f t="shared" si="203"/>
        <v>0</v>
      </c>
      <c r="M254" s="307">
        <f t="shared" si="203"/>
        <v>0</v>
      </c>
      <c r="N254" s="307">
        <f t="shared" si="203"/>
        <v>0</v>
      </c>
      <c r="O254" s="307">
        <f t="shared" si="203"/>
        <v>0</v>
      </c>
      <c r="P254" s="307">
        <f t="shared" si="203"/>
        <v>0</v>
      </c>
      <c r="Q254" s="307">
        <f t="shared" si="203"/>
        <v>0</v>
      </c>
      <c r="R254" s="307">
        <f t="shared" si="203"/>
        <v>0</v>
      </c>
      <c r="S254" s="307">
        <f t="shared" si="203"/>
        <v>0</v>
      </c>
      <c r="T254" s="315">
        <f t="shared" si="191"/>
        <v>0</v>
      </c>
      <c r="U254" s="315">
        <f t="shared" si="192"/>
        <v>0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07">
        <v>0</v>
      </c>
      <c r="E255" s="315">
        <v>0</v>
      </c>
      <c r="F255" s="315">
        <v>0</v>
      </c>
      <c r="G255" s="315">
        <v>0</v>
      </c>
      <c r="H255" s="314">
        <v>0</v>
      </c>
      <c r="I255" s="314">
        <v>0</v>
      </c>
      <c r="J255" s="314">
        <v>0</v>
      </c>
      <c r="K255" s="314">
        <v>0</v>
      </c>
      <c r="L255" s="314">
        <v>0</v>
      </c>
      <c r="M255" s="314">
        <v>0</v>
      </c>
      <c r="N255" s="314">
        <v>0</v>
      </c>
      <c r="O255" s="314">
        <v>0</v>
      </c>
      <c r="P255" s="314">
        <v>0</v>
      </c>
      <c r="Q255" s="314">
        <v>0</v>
      </c>
      <c r="R255" s="314">
        <v>0</v>
      </c>
      <c r="S255" s="314">
        <v>0</v>
      </c>
      <c r="T255" s="315">
        <f t="shared" si="191"/>
        <v>0</v>
      </c>
      <c r="U255" s="315">
        <f t="shared" si="192"/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07">
        <f>D248+D249+D252+D255</f>
        <v>0</v>
      </c>
      <c r="E256" s="307">
        <f t="shared" ref="E256:S256" si="205">E248+E249+E252+E255</f>
        <v>0.98552073547406494</v>
      </c>
      <c r="F256" s="307">
        <f t="shared" si="205"/>
        <v>0</v>
      </c>
      <c r="G256" s="307">
        <f t="shared" si="205"/>
        <v>0.56000777025481963</v>
      </c>
      <c r="H256" s="307">
        <f t="shared" si="205"/>
        <v>0</v>
      </c>
      <c r="I256" s="307">
        <f t="shared" si="205"/>
        <v>8.2063904521675113E-2</v>
      </c>
      <c r="J256" s="307">
        <f t="shared" si="205"/>
        <v>8.5510588511586327E-2</v>
      </c>
      <c r="K256" s="307">
        <f t="shared" si="205"/>
        <v>0</v>
      </c>
      <c r="L256" s="307">
        <f t="shared" si="205"/>
        <v>8.8931012052048786E-2</v>
      </c>
      <c r="M256" s="307">
        <f t="shared" si="205"/>
        <v>0</v>
      </c>
      <c r="N256" s="307">
        <f t="shared" si="205"/>
        <v>9.2488252534131732E-2</v>
      </c>
      <c r="O256" s="307">
        <f t="shared" si="205"/>
        <v>0</v>
      </c>
      <c r="P256" s="307">
        <f t="shared" si="205"/>
        <v>9.6187782635496433E-2</v>
      </c>
      <c r="Q256" s="307">
        <f t="shared" si="205"/>
        <v>0</v>
      </c>
      <c r="R256" s="307">
        <f t="shared" si="205"/>
        <v>0.10003529394091526</v>
      </c>
      <c r="S256" s="307">
        <f t="shared" si="205"/>
        <v>0</v>
      </c>
      <c r="T256" s="315">
        <f t="shared" si="191"/>
        <v>0.46315292967417854</v>
      </c>
      <c r="U256" s="315">
        <f t="shared" si="192"/>
        <v>8.2063904521675113E-2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07">
        <v>0</v>
      </c>
      <c r="E257" s="315">
        <v>0</v>
      </c>
      <c r="F257" s="315">
        <v>0</v>
      </c>
      <c r="G257" s="315">
        <v>0</v>
      </c>
      <c r="H257" s="315">
        <v>0</v>
      </c>
      <c r="I257" s="315">
        <v>0</v>
      </c>
      <c r="J257" s="315">
        <v>0</v>
      </c>
      <c r="K257" s="315">
        <v>0</v>
      </c>
      <c r="L257" s="315">
        <v>0</v>
      </c>
      <c r="M257" s="315">
        <v>0</v>
      </c>
      <c r="N257" s="315">
        <v>0</v>
      </c>
      <c r="O257" s="315">
        <v>0</v>
      </c>
      <c r="P257" s="315">
        <v>0</v>
      </c>
      <c r="Q257" s="315">
        <v>0</v>
      </c>
      <c r="R257" s="315">
        <v>0</v>
      </c>
      <c r="S257" s="315">
        <v>0</v>
      </c>
      <c r="T257" s="315">
        <f t="shared" si="191"/>
        <v>0</v>
      </c>
      <c r="U257" s="315">
        <f t="shared" si="192"/>
        <v>0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07">
        <v>0</v>
      </c>
      <c r="E258" s="315">
        <v>0</v>
      </c>
      <c r="F258" s="315">
        <v>0</v>
      </c>
      <c r="G258" s="315">
        <v>0</v>
      </c>
      <c r="H258" s="315">
        <v>0</v>
      </c>
      <c r="I258" s="315">
        <v>0</v>
      </c>
      <c r="J258" s="315">
        <v>0</v>
      </c>
      <c r="K258" s="315">
        <v>0</v>
      </c>
      <c r="L258" s="315">
        <v>0</v>
      </c>
      <c r="M258" s="315">
        <v>0</v>
      </c>
      <c r="N258" s="315">
        <v>0</v>
      </c>
      <c r="O258" s="315">
        <v>0</v>
      </c>
      <c r="P258" s="315">
        <v>0</v>
      </c>
      <c r="Q258" s="315">
        <v>0</v>
      </c>
      <c r="R258" s="315">
        <v>0</v>
      </c>
      <c r="S258" s="315">
        <v>0</v>
      </c>
      <c r="T258" s="315">
        <f t="shared" si="191"/>
        <v>0</v>
      </c>
      <c r="U258" s="315">
        <f t="shared" si="192"/>
        <v>0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5" t="s">
        <v>590</v>
      </c>
      <c r="E259" s="315" t="s">
        <v>590</v>
      </c>
      <c r="F259" s="315" t="s">
        <v>590</v>
      </c>
      <c r="G259" s="315" t="s">
        <v>590</v>
      </c>
      <c r="H259" s="314" t="s">
        <v>590</v>
      </c>
      <c r="I259" s="314" t="s">
        <v>590</v>
      </c>
      <c r="J259" s="315" t="s">
        <v>590</v>
      </c>
      <c r="K259" s="315" t="s">
        <v>590</v>
      </c>
      <c r="L259" s="315" t="s">
        <v>590</v>
      </c>
      <c r="M259" s="315" t="s">
        <v>590</v>
      </c>
      <c r="N259" s="315" t="s">
        <v>590</v>
      </c>
      <c r="O259" s="315" t="s">
        <v>590</v>
      </c>
      <c r="P259" s="315" t="s">
        <v>590</v>
      </c>
      <c r="Q259" s="315" t="s">
        <v>590</v>
      </c>
      <c r="R259" s="315" t="s">
        <v>590</v>
      </c>
      <c r="S259" s="315" t="s">
        <v>590</v>
      </c>
      <c r="T259" s="315" t="s">
        <v>590</v>
      </c>
      <c r="U259" s="315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07">
        <f>D261+D263+D265+D267+D269+D271+D273+D275+D277+D279+D281+D287</f>
        <v>0</v>
      </c>
      <c r="E260" s="307">
        <f t="shared" ref="E260:S260" si="206">E261+E263+E265+E267+E269+E271+E273+E275+E277+E279+E281+E287</f>
        <v>0</v>
      </c>
      <c r="F260" s="307">
        <f t="shared" si="206"/>
        <v>0</v>
      </c>
      <c r="G260" s="307">
        <f t="shared" si="206"/>
        <v>0.185</v>
      </c>
      <c r="H260" s="307">
        <f t="shared" si="206"/>
        <v>0</v>
      </c>
      <c r="I260" s="307">
        <f t="shared" si="206"/>
        <v>0</v>
      </c>
      <c r="J260" s="307">
        <f t="shared" si="206"/>
        <v>0</v>
      </c>
      <c r="K260" s="307">
        <f t="shared" si="206"/>
        <v>0</v>
      </c>
      <c r="L260" s="307">
        <f t="shared" si="206"/>
        <v>0</v>
      </c>
      <c r="M260" s="307">
        <f t="shared" si="206"/>
        <v>0</v>
      </c>
      <c r="N260" s="307">
        <f t="shared" si="206"/>
        <v>0</v>
      </c>
      <c r="O260" s="307">
        <f t="shared" si="206"/>
        <v>0</v>
      </c>
      <c r="P260" s="307">
        <f t="shared" si="206"/>
        <v>0</v>
      </c>
      <c r="Q260" s="307">
        <f t="shared" si="206"/>
        <v>0</v>
      </c>
      <c r="R260" s="307">
        <f t="shared" si="206"/>
        <v>0</v>
      </c>
      <c r="S260" s="307">
        <f t="shared" si="206"/>
        <v>0</v>
      </c>
      <c r="T260" s="307">
        <f t="shared" ref="T260:T323" si="207">H260+J260+L260+N260+P260+R260</f>
        <v>0</v>
      </c>
      <c r="U260" s="307">
        <f t="shared" ref="U260:U323" si="208">I260+K260+M260+O260+Q260+S260</f>
        <v>0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7">
        <v>0</v>
      </c>
      <c r="P261" s="307">
        <v>0</v>
      </c>
      <c r="Q261" s="307">
        <v>0</v>
      </c>
      <c r="R261" s="307">
        <v>0</v>
      </c>
      <c r="S261" s="307">
        <v>0</v>
      </c>
      <c r="T261" s="307">
        <f t="shared" si="207"/>
        <v>0</v>
      </c>
      <c r="U261" s="307">
        <f t="shared" si="208"/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07">
        <v>0</v>
      </c>
      <c r="E262" s="307">
        <v>0</v>
      </c>
      <c r="F262" s="307">
        <v>0</v>
      </c>
      <c r="G262" s="307">
        <v>0</v>
      </c>
      <c r="H262" s="307">
        <v>0</v>
      </c>
      <c r="I262" s="307">
        <v>0</v>
      </c>
      <c r="J262" s="307">
        <v>0</v>
      </c>
      <c r="K262" s="307">
        <v>0</v>
      </c>
      <c r="L262" s="307">
        <v>0</v>
      </c>
      <c r="M262" s="307">
        <v>0</v>
      </c>
      <c r="N262" s="307">
        <v>0</v>
      </c>
      <c r="O262" s="307">
        <v>0</v>
      </c>
      <c r="P262" s="307">
        <v>0</v>
      </c>
      <c r="Q262" s="307">
        <v>0</v>
      </c>
      <c r="R262" s="307">
        <v>0</v>
      </c>
      <c r="S262" s="307">
        <v>0</v>
      </c>
      <c r="T262" s="307">
        <f t="shared" si="207"/>
        <v>0</v>
      </c>
      <c r="U262" s="307">
        <f t="shared" si="208"/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07">
        <v>0</v>
      </c>
      <c r="E263" s="307">
        <v>0</v>
      </c>
      <c r="F263" s="307">
        <v>0</v>
      </c>
      <c r="G263" s="307">
        <v>0</v>
      </c>
      <c r="H263" s="307">
        <v>0</v>
      </c>
      <c r="I263" s="307">
        <v>0</v>
      </c>
      <c r="J263" s="307">
        <v>0</v>
      </c>
      <c r="K263" s="307">
        <v>0</v>
      </c>
      <c r="L263" s="307">
        <v>0</v>
      </c>
      <c r="M263" s="307">
        <v>0</v>
      </c>
      <c r="N263" s="307">
        <v>0</v>
      </c>
      <c r="O263" s="307">
        <v>0</v>
      </c>
      <c r="P263" s="307">
        <v>0</v>
      </c>
      <c r="Q263" s="307">
        <v>0</v>
      </c>
      <c r="R263" s="307">
        <v>0</v>
      </c>
      <c r="S263" s="307">
        <v>0</v>
      </c>
      <c r="T263" s="307">
        <f t="shared" si="207"/>
        <v>0</v>
      </c>
      <c r="U263" s="307">
        <f t="shared" si="208"/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07">
        <v>0</v>
      </c>
      <c r="E264" s="307">
        <v>0</v>
      </c>
      <c r="F264" s="307">
        <v>0</v>
      </c>
      <c r="G264" s="307">
        <v>0</v>
      </c>
      <c r="H264" s="307">
        <v>0</v>
      </c>
      <c r="I264" s="307">
        <v>0</v>
      </c>
      <c r="J264" s="307">
        <v>0</v>
      </c>
      <c r="K264" s="307">
        <v>0</v>
      </c>
      <c r="L264" s="307">
        <v>0</v>
      </c>
      <c r="M264" s="307">
        <v>0</v>
      </c>
      <c r="N264" s="307">
        <v>0</v>
      </c>
      <c r="O264" s="307">
        <v>0</v>
      </c>
      <c r="P264" s="307">
        <v>0</v>
      </c>
      <c r="Q264" s="307">
        <v>0</v>
      </c>
      <c r="R264" s="307">
        <v>0</v>
      </c>
      <c r="S264" s="307">
        <v>0</v>
      </c>
      <c r="T264" s="307">
        <f t="shared" si="207"/>
        <v>0</v>
      </c>
      <c r="U264" s="315">
        <f t="shared" si="208"/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0</v>
      </c>
      <c r="N265" s="307">
        <v>0</v>
      </c>
      <c r="O265" s="307">
        <v>0</v>
      </c>
      <c r="P265" s="307">
        <v>0</v>
      </c>
      <c r="Q265" s="307">
        <v>0</v>
      </c>
      <c r="R265" s="307">
        <v>0</v>
      </c>
      <c r="S265" s="307">
        <v>0</v>
      </c>
      <c r="T265" s="307">
        <f t="shared" si="207"/>
        <v>0</v>
      </c>
      <c r="U265" s="315">
        <f t="shared" si="208"/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0</v>
      </c>
      <c r="N266" s="307">
        <v>0</v>
      </c>
      <c r="O266" s="307">
        <v>0</v>
      </c>
      <c r="P266" s="307">
        <v>0</v>
      </c>
      <c r="Q266" s="307">
        <v>0</v>
      </c>
      <c r="R266" s="307">
        <v>0</v>
      </c>
      <c r="S266" s="307">
        <v>0</v>
      </c>
      <c r="T266" s="307">
        <f t="shared" si="207"/>
        <v>0</v>
      </c>
      <c r="U266" s="315">
        <f t="shared" si="208"/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7">
        <v>0</v>
      </c>
      <c r="P267" s="307">
        <v>0</v>
      </c>
      <c r="Q267" s="307">
        <v>0</v>
      </c>
      <c r="R267" s="307">
        <v>0</v>
      </c>
      <c r="S267" s="307">
        <v>0</v>
      </c>
      <c r="T267" s="315">
        <f t="shared" si="207"/>
        <v>0</v>
      </c>
      <c r="U267" s="315">
        <f t="shared" si="208"/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0</v>
      </c>
      <c r="N268" s="307">
        <v>0</v>
      </c>
      <c r="O268" s="307">
        <v>0</v>
      </c>
      <c r="P268" s="307">
        <v>0</v>
      </c>
      <c r="Q268" s="307">
        <v>0</v>
      </c>
      <c r="R268" s="307">
        <v>0</v>
      </c>
      <c r="S268" s="307">
        <v>0</v>
      </c>
      <c r="T268" s="315">
        <f t="shared" si="207"/>
        <v>0</v>
      </c>
      <c r="U268" s="315">
        <f t="shared" si="208"/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7">
        <v>0</v>
      </c>
      <c r="P269" s="307">
        <v>0</v>
      </c>
      <c r="Q269" s="307">
        <v>0</v>
      </c>
      <c r="R269" s="307">
        <v>0</v>
      </c>
      <c r="S269" s="307">
        <v>0</v>
      </c>
      <c r="T269" s="315">
        <f t="shared" si="207"/>
        <v>0</v>
      </c>
      <c r="U269" s="315">
        <f t="shared" si="208"/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7">
        <v>0</v>
      </c>
      <c r="P270" s="307">
        <v>0</v>
      </c>
      <c r="Q270" s="307">
        <v>0</v>
      </c>
      <c r="R270" s="307">
        <v>0</v>
      </c>
      <c r="S270" s="307">
        <v>0</v>
      </c>
      <c r="T270" s="315">
        <f t="shared" si="207"/>
        <v>0</v>
      </c>
      <c r="U270" s="315">
        <f t="shared" si="208"/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7">
        <v>0</v>
      </c>
      <c r="P271" s="307">
        <v>0</v>
      </c>
      <c r="Q271" s="307">
        <v>0</v>
      </c>
      <c r="R271" s="307">
        <v>0</v>
      </c>
      <c r="S271" s="307">
        <v>0</v>
      </c>
      <c r="T271" s="315">
        <f t="shared" si="207"/>
        <v>0</v>
      </c>
      <c r="U271" s="315">
        <f t="shared" si="208"/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0</v>
      </c>
      <c r="N272" s="307">
        <v>0</v>
      </c>
      <c r="O272" s="307">
        <v>0</v>
      </c>
      <c r="P272" s="307">
        <v>0</v>
      </c>
      <c r="Q272" s="307">
        <v>0</v>
      </c>
      <c r="R272" s="307">
        <v>0</v>
      </c>
      <c r="S272" s="307">
        <v>0</v>
      </c>
      <c r="T272" s="315">
        <f t="shared" si="207"/>
        <v>0</v>
      </c>
      <c r="U272" s="315">
        <f t="shared" si="208"/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07">
        <v>0</v>
      </c>
      <c r="E273" s="307">
        <v>0</v>
      </c>
      <c r="F273" s="307">
        <v>0</v>
      </c>
      <c r="G273" s="307">
        <v>0</v>
      </c>
      <c r="H273" s="307">
        <v>0</v>
      </c>
      <c r="I273" s="307">
        <v>0</v>
      </c>
      <c r="J273" s="307">
        <v>0</v>
      </c>
      <c r="K273" s="307">
        <v>0</v>
      </c>
      <c r="L273" s="307">
        <v>0</v>
      </c>
      <c r="M273" s="307">
        <v>0</v>
      </c>
      <c r="N273" s="307">
        <v>0</v>
      </c>
      <c r="O273" s="307">
        <v>0</v>
      </c>
      <c r="P273" s="307">
        <v>0</v>
      </c>
      <c r="Q273" s="307">
        <v>0</v>
      </c>
      <c r="R273" s="307">
        <v>0</v>
      </c>
      <c r="S273" s="307">
        <v>0</v>
      </c>
      <c r="T273" s="315">
        <f t="shared" si="207"/>
        <v>0</v>
      </c>
      <c r="U273" s="315">
        <f t="shared" si="208"/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07">
        <v>0</v>
      </c>
      <c r="E274" s="307">
        <v>0</v>
      </c>
      <c r="F274" s="307">
        <v>0</v>
      </c>
      <c r="G274" s="307">
        <v>0</v>
      </c>
      <c r="H274" s="307">
        <v>0</v>
      </c>
      <c r="I274" s="307">
        <v>0</v>
      </c>
      <c r="J274" s="307">
        <v>0</v>
      </c>
      <c r="K274" s="307">
        <v>0</v>
      </c>
      <c r="L274" s="307">
        <v>0</v>
      </c>
      <c r="M274" s="307">
        <v>0</v>
      </c>
      <c r="N274" s="307">
        <v>0</v>
      </c>
      <c r="O274" s="307">
        <v>0</v>
      </c>
      <c r="P274" s="307">
        <v>0</v>
      </c>
      <c r="Q274" s="307">
        <v>0</v>
      </c>
      <c r="R274" s="307">
        <v>0</v>
      </c>
      <c r="S274" s="307">
        <v>0</v>
      </c>
      <c r="T274" s="315">
        <f t="shared" si="207"/>
        <v>0</v>
      </c>
      <c r="U274" s="315">
        <f t="shared" si="208"/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07">
        <v>0</v>
      </c>
      <c r="E275" s="307">
        <v>0</v>
      </c>
      <c r="F275" s="307">
        <v>0</v>
      </c>
      <c r="G275" s="307">
        <v>0</v>
      </c>
      <c r="H275" s="307">
        <v>0</v>
      </c>
      <c r="I275" s="307">
        <v>0</v>
      </c>
      <c r="J275" s="307">
        <v>0</v>
      </c>
      <c r="K275" s="307">
        <v>0</v>
      </c>
      <c r="L275" s="307">
        <v>0</v>
      </c>
      <c r="M275" s="307">
        <v>0</v>
      </c>
      <c r="N275" s="307">
        <v>0</v>
      </c>
      <c r="O275" s="307">
        <v>0</v>
      </c>
      <c r="P275" s="307">
        <v>0</v>
      </c>
      <c r="Q275" s="307">
        <v>0</v>
      </c>
      <c r="R275" s="307">
        <v>0</v>
      </c>
      <c r="S275" s="307">
        <v>0</v>
      </c>
      <c r="T275" s="315">
        <f t="shared" si="207"/>
        <v>0</v>
      </c>
      <c r="U275" s="315">
        <f t="shared" si="208"/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07">
        <v>0</v>
      </c>
      <c r="E276" s="307">
        <v>0</v>
      </c>
      <c r="F276" s="307">
        <v>0</v>
      </c>
      <c r="G276" s="307">
        <v>0</v>
      </c>
      <c r="H276" s="307">
        <v>0</v>
      </c>
      <c r="I276" s="307">
        <v>0</v>
      </c>
      <c r="J276" s="307">
        <v>0</v>
      </c>
      <c r="K276" s="307">
        <v>0</v>
      </c>
      <c r="L276" s="307">
        <v>0</v>
      </c>
      <c r="M276" s="307">
        <v>0</v>
      </c>
      <c r="N276" s="307">
        <v>0</v>
      </c>
      <c r="O276" s="307">
        <v>0</v>
      </c>
      <c r="P276" s="307">
        <v>0</v>
      </c>
      <c r="Q276" s="307">
        <v>0</v>
      </c>
      <c r="R276" s="307">
        <v>0</v>
      </c>
      <c r="S276" s="307">
        <v>0</v>
      </c>
      <c r="T276" s="315">
        <f t="shared" si="207"/>
        <v>0</v>
      </c>
      <c r="U276" s="315">
        <f t="shared" si="208"/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07">
        <v>0</v>
      </c>
      <c r="E277" s="315">
        <v>0</v>
      </c>
      <c r="F277" s="315">
        <v>0</v>
      </c>
      <c r="G277" s="315">
        <v>0.185</v>
      </c>
      <c r="H277" s="315">
        <v>0</v>
      </c>
      <c r="I277" s="315">
        <v>0</v>
      </c>
      <c r="J277" s="315">
        <v>0</v>
      </c>
      <c r="K277" s="315">
        <v>0</v>
      </c>
      <c r="L277" s="315">
        <v>0</v>
      </c>
      <c r="M277" s="315">
        <v>0</v>
      </c>
      <c r="N277" s="315">
        <v>0</v>
      </c>
      <c r="O277" s="315">
        <v>0</v>
      </c>
      <c r="P277" s="315">
        <v>0</v>
      </c>
      <c r="Q277" s="315">
        <v>0</v>
      </c>
      <c r="R277" s="315">
        <v>0</v>
      </c>
      <c r="S277" s="315">
        <v>0</v>
      </c>
      <c r="T277" s="315">
        <f t="shared" si="207"/>
        <v>0</v>
      </c>
      <c r="U277" s="315">
        <f t="shared" si="208"/>
        <v>0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07">
        <v>0</v>
      </c>
      <c r="E278" s="307">
        <v>0</v>
      </c>
      <c r="F278" s="307">
        <v>0</v>
      </c>
      <c r="G278" s="307">
        <v>0</v>
      </c>
      <c r="H278" s="315">
        <v>0</v>
      </c>
      <c r="I278" s="315">
        <v>0</v>
      </c>
      <c r="J278" s="315">
        <v>0</v>
      </c>
      <c r="K278" s="315">
        <v>0</v>
      </c>
      <c r="L278" s="315">
        <v>0</v>
      </c>
      <c r="M278" s="315">
        <v>0</v>
      </c>
      <c r="N278" s="315">
        <v>0</v>
      </c>
      <c r="O278" s="315">
        <v>0</v>
      </c>
      <c r="P278" s="315">
        <v>0</v>
      </c>
      <c r="Q278" s="315">
        <v>0</v>
      </c>
      <c r="R278" s="315">
        <v>0</v>
      </c>
      <c r="S278" s="315">
        <v>0</v>
      </c>
      <c r="T278" s="315">
        <f t="shared" si="207"/>
        <v>0</v>
      </c>
      <c r="U278" s="315">
        <f t="shared" si="208"/>
        <v>0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0</v>
      </c>
      <c r="N279" s="307">
        <v>0</v>
      </c>
      <c r="O279" s="307">
        <v>0</v>
      </c>
      <c r="P279" s="307">
        <v>0</v>
      </c>
      <c r="Q279" s="307">
        <v>0</v>
      </c>
      <c r="R279" s="307">
        <v>0</v>
      </c>
      <c r="S279" s="307">
        <v>0</v>
      </c>
      <c r="T279" s="315">
        <f t="shared" si="207"/>
        <v>0</v>
      </c>
      <c r="U279" s="315">
        <f t="shared" si="208"/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07">
        <v>0</v>
      </c>
      <c r="E280" s="307">
        <v>0</v>
      </c>
      <c r="F280" s="307">
        <v>0</v>
      </c>
      <c r="G280" s="307">
        <v>0</v>
      </c>
      <c r="H280" s="307">
        <v>0</v>
      </c>
      <c r="I280" s="307">
        <v>0</v>
      </c>
      <c r="J280" s="307">
        <v>0</v>
      </c>
      <c r="K280" s="307">
        <v>0</v>
      </c>
      <c r="L280" s="307">
        <v>0</v>
      </c>
      <c r="M280" s="307">
        <v>0</v>
      </c>
      <c r="N280" s="307">
        <v>0</v>
      </c>
      <c r="O280" s="307">
        <v>0</v>
      </c>
      <c r="P280" s="307">
        <v>0</v>
      </c>
      <c r="Q280" s="307">
        <v>0</v>
      </c>
      <c r="R280" s="307">
        <v>0</v>
      </c>
      <c r="S280" s="307">
        <v>0</v>
      </c>
      <c r="T280" s="315">
        <f t="shared" si="207"/>
        <v>0</v>
      </c>
      <c r="U280" s="315">
        <f t="shared" si="208"/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07">
        <f>D283+D285</f>
        <v>0</v>
      </c>
      <c r="E281" s="307">
        <f t="shared" ref="E281:S281" si="209">E283+E285</f>
        <v>0</v>
      </c>
      <c r="F281" s="307">
        <f t="shared" si="209"/>
        <v>0</v>
      </c>
      <c r="G281" s="307">
        <f t="shared" si="209"/>
        <v>0</v>
      </c>
      <c r="H281" s="307">
        <f t="shared" si="209"/>
        <v>0</v>
      </c>
      <c r="I281" s="307">
        <f t="shared" ref="I281" si="210">I283+I285</f>
        <v>0</v>
      </c>
      <c r="J281" s="307">
        <f t="shared" si="209"/>
        <v>0</v>
      </c>
      <c r="K281" s="307">
        <f t="shared" si="209"/>
        <v>0</v>
      </c>
      <c r="L281" s="307">
        <f t="shared" si="209"/>
        <v>0</v>
      </c>
      <c r="M281" s="307">
        <f t="shared" si="209"/>
        <v>0</v>
      </c>
      <c r="N281" s="307">
        <f t="shared" si="209"/>
        <v>0</v>
      </c>
      <c r="O281" s="307">
        <f t="shared" si="209"/>
        <v>0</v>
      </c>
      <c r="P281" s="307">
        <f t="shared" si="209"/>
        <v>0</v>
      </c>
      <c r="Q281" s="307">
        <f t="shared" si="209"/>
        <v>0</v>
      </c>
      <c r="R281" s="307">
        <f t="shared" si="209"/>
        <v>0</v>
      </c>
      <c r="S281" s="307">
        <f t="shared" si="209"/>
        <v>0</v>
      </c>
      <c r="T281" s="315">
        <f t="shared" si="207"/>
        <v>0</v>
      </c>
      <c r="U281" s="315">
        <f t="shared" si="208"/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07">
        <f>D284+D286</f>
        <v>0</v>
      </c>
      <c r="E282" s="307">
        <f t="shared" ref="E282:S282" si="211">E284+E286</f>
        <v>0</v>
      </c>
      <c r="F282" s="307">
        <f t="shared" si="211"/>
        <v>0</v>
      </c>
      <c r="G282" s="307">
        <f t="shared" si="211"/>
        <v>0</v>
      </c>
      <c r="H282" s="307">
        <f t="shared" si="211"/>
        <v>0</v>
      </c>
      <c r="I282" s="307">
        <f t="shared" ref="I282" si="212">I284+I286</f>
        <v>0</v>
      </c>
      <c r="J282" s="307">
        <f t="shared" si="211"/>
        <v>0</v>
      </c>
      <c r="K282" s="307">
        <f t="shared" si="211"/>
        <v>0</v>
      </c>
      <c r="L282" s="307">
        <f t="shared" si="211"/>
        <v>0</v>
      </c>
      <c r="M282" s="307">
        <f t="shared" si="211"/>
        <v>0</v>
      </c>
      <c r="N282" s="307">
        <f t="shared" si="211"/>
        <v>0</v>
      </c>
      <c r="O282" s="307">
        <f t="shared" si="211"/>
        <v>0</v>
      </c>
      <c r="P282" s="307">
        <f t="shared" si="211"/>
        <v>0</v>
      </c>
      <c r="Q282" s="307">
        <f t="shared" si="211"/>
        <v>0</v>
      </c>
      <c r="R282" s="307">
        <f t="shared" si="211"/>
        <v>0</v>
      </c>
      <c r="S282" s="307">
        <f t="shared" si="211"/>
        <v>0</v>
      </c>
      <c r="T282" s="315">
        <f t="shared" si="207"/>
        <v>0</v>
      </c>
      <c r="U282" s="315">
        <f t="shared" si="208"/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07">
        <v>0</v>
      </c>
      <c r="E283" s="307">
        <v>0</v>
      </c>
      <c r="F283" s="307">
        <v>0</v>
      </c>
      <c r="G283" s="307">
        <v>0</v>
      </c>
      <c r="H283" s="307">
        <v>0</v>
      </c>
      <c r="I283" s="307">
        <v>0</v>
      </c>
      <c r="J283" s="307">
        <v>0</v>
      </c>
      <c r="K283" s="307">
        <v>0</v>
      </c>
      <c r="L283" s="307">
        <v>0</v>
      </c>
      <c r="M283" s="307">
        <v>0</v>
      </c>
      <c r="N283" s="307">
        <v>0</v>
      </c>
      <c r="O283" s="307">
        <v>0</v>
      </c>
      <c r="P283" s="307">
        <v>0</v>
      </c>
      <c r="Q283" s="307">
        <v>0</v>
      </c>
      <c r="R283" s="307">
        <v>0</v>
      </c>
      <c r="S283" s="307">
        <v>0</v>
      </c>
      <c r="T283" s="315">
        <f t="shared" si="207"/>
        <v>0</v>
      </c>
      <c r="U283" s="315">
        <f t="shared" si="208"/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07">
        <v>0</v>
      </c>
      <c r="E284" s="307">
        <v>0</v>
      </c>
      <c r="F284" s="307">
        <v>0</v>
      </c>
      <c r="G284" s="307">
        <v>0</v>
      </c>
      <c r="H284" s="307">
        <v>0</v>
      </c>
      <c r="I284" s="307">
        <v>0</v>
      </c>
      <c r="J284" s="307">
        <v>0</v>
      </c>
      <c r="K284" s="307">
        <v>0</v>
      </c>
      <c r="L284" s="307">
        <v>0</v>
      </c>
      <c r="M284" s="307">
        <v>0</v>
      </c>
      <c r="N284" s="307">
        <v>0</v>
      </c>
      <c r="O284" s="307">
        <v>0</v>
      </c>
      <c r="P284" s="307">
        <v>0</v>
      </c>
      <c r="Q284" s="307">
        <v>0</v>
      </c>
      <c r="R284" s="307">
        <v>0</v>
      </c>
      <c r="S284" s="307">
        <v>0</v>
      </c>
      <c r="T284" s="315">
        <f t="shared" si="207"/>
        <v>0</v>
      </c>
      <c r="U284" s="315">
        <f t="shared" si="208"/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7">
        <v>0</v>
      </c>
      <c r="P285" s="307">
        <v>0</v>
      </c>
      <c r="Q285" s="307">
        <v>0</v>
      </c>
      <c r="R285" s="307">
        <v>0</v>
      </c>
      <c r="S285" s="307">
        <v>0</v>
      </c>
      <c r="T285" s="315">
        <f t="shared" si="207"/>
        <v>0</v>
      </c>
      <c r="U285" s="315">
        <f t="shared" si="208"/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7">
        <v>0</v>
      </c>
      <c r="P286" s="307">
        <v>0</v>
      </c>
      <c r="Q286" s="307">
        <v>0</v>
      </c>
      <c r="R286" s="307">
        <v>0</v>
      </c>
      <c r="S286" s="307">
        <v>0</v>
      </c>
      <c r="T286" s="315">
        <f t="shared" si="207"/>
        <v>0</v>
      </c>
      <c r="U286" s="315">
        <f t="shared" si="208"/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7">
        <v>0</v>
      </c>
      <c r="P287" s="307">
        <v>0</v>
      </c>
      <c r="Q287" s="307">
        <v>0</v>
      </c>
      <c r="R287" s="307">
        <v>0</v>
      </c>
      <c r="S287" s="307">
        <v>0</v>
      </c>
      <c r="T287" s="315">
        <f t="shared" si="207"/>
        <v>0</v>
      </c>
      <c r="U287" s="315">
        <f t="shared" si="208"/>
        <v>0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0</v>
      </c>
      <c r="N288" s="307">
        <v>0</v>
      </c>
      <c r="O288" s="307">
        <v>0</v>
      </c>
      <c r="P288" s="307">
        <v>0</v>
      </c>
      <c r="Q288" s="307">
        <v>0</v>
      </c>
      <c r="R288" s="307">
        <v>0</v>
      </c>
      <c r="S288" s="307">
        <v>0</v>
      </c>
      <c r="T288" s="315">
        <f t="shared" si="207"/>
        <v>0</v>
      </c>
      <c r="U288" s="315">
        <f t="shared" si="208"/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07">
        <f>D290+D292+D297+D299+D301+D303+D305+D307+D309+D311</f>
        <v>0</v>
      </c>
      <c r="E289" s="307">
        <f t="shared" ref="E289:S289" si="213">E290+E292+E297+E299+E301+E303+E305+E307+E309+E311</f>
        <v>0.11979021000000001</v>
      </c>
      <c r="F289" s="307">
        <f t="shared" si="213"/>
        <v>0</v>
      </c>
      <c r="G289" s="307">
        <f t="shared" si="213"/>
        <v>8.3933880000000002E-2</v>
      </c>
      <c r="H289" s="307">
        <f t="shared" si="213"/>
        <v>0</v>
      </c>
      <c r="I289" s="307">
        <f t="shared" si="213"/>
        <v>0</v>
      </c>
      <c r="J289" s="307">
        <f t="shared" si="213"/>
        <v>0</v>
      </c>
      <c r="K289" s="307">
        <f t="shared" si="213"/>
        <v>0</v>
      </c>
      <c r="L289" s="307">
        <f t="shared" si="213"/>
        <v>0</v>
      </c>
      <c r="M289" s="307">
        <f t="shared" si="213"/>
        <v>0</v>
      </c>
      <c r="N289" s="307">
        <f t="shared" si="213"/>
        <v>0</v>
      </c>
      <c r="O289" s="307">
        <f t="shared" si="213"/>
        <v>0</v>
      </c>
      <c r="P289" s="307">
        <f t="shared" si="213"/>
        <v>0</v>
      </c>
      <c r="Q289" s="307">
        <f t="shared" si="213"/>
        <v>0</v>
      </c>
      <c r="R289" s="307">
        <f t="shared" si="213"/>
        <v>0</v>
      </c>
      <c r="S289" s="307">
        <f t="shared" si="213"/>
        <v>0</v>
      </c>
      <c r="T289" s="315">
        <f t="shared" si="207"/>
        <v>0</v>
      </c>
      <c r="U289" s="315">
        <f t="shared" si="208"/>
        <v>0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0</v>
      </c>
      <c r="N290" s="307">
        <v>0</v>
      </c>
      <c r="O290" s="307">
        <v>0</v>
      </c>
      <c r="P290" s="307">
        <v>0</v>
      </c>
      <c r="Q290" s="307">
        <v>0</v>
      </c>
      <c r="R290" s="307">
        <v>0</v>
      </c>
      <c r="S290" s="307">
        <v>0</v>
      </c>
      <c r="T290" s="315">
        <f t="shared" si="207"/>
        <v>0</v>
      </c>
      <c r="U290" s="315">
        <f t="shared" si="208"/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0</v>
      </c>
      <c r="O291" s="307">
        <v>0</v>
      </c>
      <c r="P291" s="307">
        <v>0</v>
      </c>
      <c r="Q291" s="307">
        <v>0</v>
      </c>
      <c r="R291" s="307">
        <v>0</v>
      </c>
      <c r="S291" s="307">
        <v>0</v>
      </c>
      <c r="T291" s="315">
        <f t="shared" si="207"/>
        <v>0</v>
      </c>
      <c r="U291" s="315">
        <f t="shared" si="208"/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07">
        <f>D293+D295</f>
        <v>0</v>
      </c>
      <c r="E292" s="307">
        <f t="shared" ref="E292:S292" si="214">E293+E295</f>
        <v>0</v>
      </c>
      <c r="F292" s="307">
        <f t="shared" si="214"/>
        <v>0</v>
      </c>
      <c r="G292" s="307">
        <f t="shared" si="214"/>
        <v>0</v>
      </c>
      <c r="H292" s="307">
        <f t="shared" si="214"/>
        <v>0</v>
      </c>
      <c r="I292" s="307">
        <f t="shared" si="214"/>
        <v>0</v>
      </c>
      <c r="J292" s="307">
        <f t="shared" si="214"/>
        <v>0</v>
      </c>
      <c r="K292" s="307">
        <f t="shared" si="214"/>
        <v>0</v>
      </c>
      <c r="L292" s="307">
        <f t="shared" si="214"/>
        <v>0</v>
      </c>
      <c r="M292" s="307">
        <f t="shared" si="214"/>
        <v>0</v>
      </c>
      <c r="N292" s="307">
        <f t="shared" si="214"/>
        <v>0</v>
      </c>
      <c r="O292" s="307">
        <f t="shared" si="214"/>
        <v>0</v>
      </c>
      <c r="P292" s="307">
        <f t="shared" si="214"/>
        <v>0</v>
      </c>
      <c r="Q292" s="307">
        <f t="shared" si="214"/>
        <v>0</v>
      </c>
      <c r="R292" s="307">
        <f t="shared" si="214"/>
        <v>0</v>
      </c>
      <c r="S292" s="307">
        <f t="shared" si="214"/>
        <v>0</v>
      </c>
      <c r="T292" s="315">
        <f t="shared" si="207"/>
        <v>0</v>
      </c>
      <c r="U292" s="315">
        <f t="shared" si="208"/>
        <v>0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0</v>
      </c>
      <c r="N293" s="307">
        <v>0</v>
      </c>
      <c r="O293" s="307">
        <v>0</v>
      </c>
      <c r="P293" s="307">
        <v>0</v>
      </c>
      <c r="Q293" s="307">
        <v>0</v>
      </c>
      <c r="R293" s="307">
        <v>0</v>
      </c>
      <c r="S293" s="307">
        <v>0</v>
      </c>
      <c r="T293" s="315">
        <f t="shared" si="207"/>
        <v>0</v>
      </c>
      <c r="U293" s="315">
        <f t="shared" si="208"/>
        <v>0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0</v>
      </c>
      <c r="N294" s="307">
        <v>0</v>
      </c>
      <c r="O294" s="307">
        <v>0</v>
      </c>
      <c r="P294" s="307">
        <v>0</v>
      </c>
      <c r="Q294" s="307">
        <v>0</v>
      </c>
      <c r="R294" s="307">
        <v>0</v>
      </c>
      <c r="S294" s="307">
        <v>0</v>
      </c>
      <c r="T294" s="315">
        <f t="shared" si="207"/>
        <v>0</v>
      </c>
      <c r="U294" s="315">
        <f t="shared" si="208"/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07">
        <v>0</v>
      </c>
      <c r="E295" s="315">
        <v>0</v>
      </c>
      <c r="F295" s="315">
        <v>0</v>
      </c>
      <c r="G295" s="315">
        <v>0</v>
      </c>
      <c r="H295" s="314">
        <v>0</v>
      </c>
      <c r="I295" s="314">
        <v>0</v>
      </c>
      <c r="J295" s="314">
        <v>0</v>
      </c>
      <c r="K295" s="314">
        <v>0</v>
      </c>
      <c r="L295" s="314">
        <v>0</v>
      </c>
      <c r="M295" s="314">
        <v>0</v>
      </c>
      <c r="N295" s="314">
        <v>0</v>
      </c>
      <c r="O295" s="314">
        <v>0</v>
      </c>
      <c r="P295" s="314">
        <v>0</v>
      </c>
      <c r="Q295" s="314">
        <v>0</v>
      </c>
      <c r="R295" s="314">
        <v>0</v>
      </c>
      <c r="S295" s="314">
        <v>0</v>
      </c>
      <c r="T295" s="315">
        <f t="shared" si="207"/>
        <v>0</v>
      </c>
      <c r="U295" s="315">
        <f t="shared" si="208"/>
        <v>0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07">
        <v>0</v>
      </c>
      <c r="E296" s="315">
        <v>0</v>
      </c>
      <c r="F296" s="315">
        <v>0</v>
      </c>
      <c r="G296" s="315">
        <v>0</v>
      </c>
      <c r="H296" s="314">
        <v>0</v>
      </c>
      <c r="I296" s="314">
        <v>0</v>
      </c>
      <c r="J296" s="314">
        <v>0</v>
      </c>
      <c r="K296" s="314">
        <v>0</v>
      </c>
      <c r="L296" s="314">
        <v>0</v>
      </c>
      <c r="M296" s="314">
        <v>0</v>
      </c>
      <c r="N296" s="314">
        <v>0</v>
      </c>
      <c r="O296" s="314">
        <v>0</v>
      </c>
      <c r="P296" s="314">
        <v>0</v>
      </c>
      <c r="Q296" s="314">
        <v>0</v>
      </c>
      <c r="R296" s="314">
        <v>0</v>
      </c>
      <c r="S296" s="314">
        <v>0</v>
      </c>
      <c r="T296" s="315">
        <f t="shared" si="207"/>
        <v>0</v>
      </c>
      <c r="U296" s="315">
        <f t="shared" si="208"/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0</v>
      </c>
      <c r="N297" s="307">
        <v>0</v>
      </c>
      <c r="O297" s="307">
        <v>0</v>
      </c>
      <c r="P297" s="307">
        <v>0</v>
      </c>
      <c r="Q297" s="307">
        <v>0</v>
      </c>
      <c r="R297" s="307">
        <v>0</v>
      </c>
      <c r="S297" s="307">
        <v>0</v>
      </c>
      <c r="T297" s="315">
        <f t="shared" si="207"/>
        <v>0</v>
      </c>
      <c r="U297" s="315">
        <f t="shared" si="208"/>
        <v>0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0</v>
      </c>
      <c r="O298" s="307">
        <v>0</v>
      </c>
      <c r="P298" s="307">
        <v>0</v>
      </c>
      <c r="Q298" s="307">
        <v>0</v>
      </c>
      <c r="R298" s="307">
        <v>0</v>
      </c>
      <c r="S298" s="307">
        <v>0</v>
      </c>
      <c r="T298" s="315">
        <f t="shared" si="207"/>
        <v>0</v>
      </c>
      <c r="U298" s="315">
        <f t="shared" si="208"/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07">
        <v>0</v>
      </c>
      <c r="E299" s="315">
        <v>0.11979021000000001</v>
      </c>
      <c r="F299" s="315">
        <v>0</v>
      </c>
      <c r="G299" s="315">
        <v>8.3933880000000002E-2</v>
      </c>
      <c r="H299" s="314">
        <v>0</v>
      </c>
      <c r="I299" s="314">
        <v>0</v>
      </c>
      <c r="J299" s="314">
        <v>0</v>
      </c>
      <c r="K299" s="314">
        <v>0</v>
      </c>
      <c r="L299" s="314">
        <v>0</v>
      </c>
      <c r="M299" s="314">
        <v>0</v>
      </c>
      <c r="N299" s="314">
        <v>0</v>
      </c>
      <c r="O299" s="314">
        <v>0</v>
      </c>
      <c r="P299" s="314">
        <v>0</v>
      </c>
      <c r="Q299" s="314">
        <v>0</v>
      </c>
      <c r="R299" s="314">
        <v>0</v>
      </c>
      <c r="S299" s="314">
        <v>0</v>
      </c>
      <c r="T299" s="315">
        <f t="shared" si="207"/>
        <v>0</v>
      </c>
      <c r="U299" s="315">
        <f t="shared" si="208"/>
        <v>0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07">
        <v>0</v>
      </c>
      <c r="E300" s="315">
        <v>0</v>
      </c>
      <c r="F300" s="315">
        <v>0</v>
      </c>
      <c r="G300" s="315">
        <v>0</v>
      </c>
      <c r="H300" s="314">
        <v>0</v>
      </c>
      <c r="I300" s="314">
        <v>0</v>
      </c>
      <c r="J300" s="314">
        <v>0</v>
      </c>
      <c r="K300" s="314">
        <v>0</v>
      </c>
      <c r="L300" s="314">
        <v>0</v>
      </c>
      <c r="M300" s="314">
        <v>0</v>
      </c>
      <c r="N300" s="314">
        <v>0</v>
      </c>
      <c r="O300" s="314">
        <v>0</v>
      </c>
      <c r="P300" s="314">
        <v>0</v>
      </c>
      <c r="Q300" s="314">
        <v>0</v>
      </c>
      <c r="R300" s="314">
        <v>0</v>
      </c>
      <c r="S300" s="314">
        <v>0</v>
      </c>
      <c r="T300" s="315">
        <f t="shared" si="207"/>
        <v>0</v>
      </c>
      <c r="U300" s="315">
        <f t="shared" si="208"/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0</v>
      </c>
      <c r="N301" s="307">
        <v>0</v>
      </c>
      <c r="O301" s="307">
        <v>0</v>
      </c>
      <c r="P301" s="307">
        <v>0</v>
      </c>
      <c r="Q301" s="307">
        <v>0</v>
      </c>
      <c r="R301" s="307">
        <v>0</v>
      </c>
      <c r="S301" s="307">
        <v>0</v>
      </c>
      <c r="T301" s="315">
        <f t="shared" si="207"/>
        <v>0</v>
      </c>
      <c r="U301" s="315">
        <f t="shared" si="208"/>
        <v>0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</v>
      </c>
      <c r="N302" s="307">
        <v>0</v>
      </c>
      <c r="O302" s="307">
        <v>0</v>
      </c>
      <c r="P302" s="307">
        <v>0</v>
      </c>
      <c r="Q302" s="307">
        <v>0</v>
      </c>
      <c r="R302" s="307">
        <v>0</v>
      </c>
      <c r="S302" s="307">
        <v>0</v>
      </c>
      <c r="T302" s="315">
        <f t="shared" si="207"/>
        <v>0</v>
      </c>
      <c r="U302" s="315">
        <f t="shared" si="208"/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0</v>
      </c>
      <c r="N303" s="307">
        <v>0</v>
      </c>
      <c r="O303" s="307">
        <v>0</v>
      </c>
      <c r="P303" s="307">
        <v>0</v>
      </c>
      <c r="Q303" s="307">
        <v>0</v>
      </c>
      <c r="R303" s="307">
        <v>0</v>
      </c>
      <c r="S303" s="307">
        <v>0</v>
      </c>
      <c r="T303" s="315">
        <f t="shared" si="207"/>
        <v>0</v>
      </c>
      <c r="U303" s="315">
        <f t="shared" si="208"/>
        <v>0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0</v>
      </c>
      <c r="N304" s="307">
        <v>0</v>
      </c>
      <c r="O304" s="307">
        <v>0</v>
      </c>
      <c r="P304" s="307">
        <v>0</v>
      </c>
      <c r="Q304" s="307">
        <v>0</v>
      </c>
      <c r="R304" s="307">
        <v>0</v>
      </c>
      <c r="S304" s="307">
        <v>0</v>
      </c>
      <c r="T304" s="315">
        <f t="shared" si="207"/>
        <v>0</v>
      </c>
      <c r="U304" s="315">
        <f t="shared" si="208"/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0</v>
      </c>
      <c r="N305" s="307">
        <v>0</v>
      </c>
      <c r="O305" s="307">
        <v>0</v>
      </c>
      <c r="P305" s="307">
        <v>0</v>
      </c>
      <c r="Q305" s="307">
        <v>0</v>
      </c>
      <c r="R305" s="307">
        <v>0</v>
      </c>
      <c r="S305" s="307">
        <v>0</v>
      </c>
      <c r="T305" s="315">
        <f t="shared" si="207"/>
        <v>0</v>
      </c>
      <c r="U305" s="315">
        <f t="shared" si="208"/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0</v>
      </c>
      <c r="O306" s="307">
        <v>0</v>
      </c>
      <c r="P306" s="307">
        <v>0</v>
      </c>
      <c r="Q306" s="307">
        <v>0</v>
      </c>
      <c r="R306" s="307">
        <v>0</v>
      </c>
      <c r="S306" s="307">
        <v>0</v>
      </c>
      <c r="T306" s="315">
        <f t="shared" si="207"/>
        <v>0</v>
      </c>
      <c r="U306" s="315">
        <f t="shared" si="208"/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0</v>
      </c>
      <c r="O307" s="307">
        <v>0</v>
      </c>
      <c r="P307" s="307">
        <v>0</v>
      </c>
      <c r="Q307" s="307">
        <v>0</v>
      </c>
      <c r="R307" s="307">
        <v>0</v>
      </c>
      <c r="S307" s="307">
        <v>0</v>
      </c>
      <c r="T307" s="315">
        <f t="shared" si="207"/>
        <v>0</v>
      </c>
      <c r="U307" s="315">
        <f t="shared" si="208"/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7">
        <v>0</v>
      </c>
      <c r="P308" s="307">
        <v>0</v>
      </c>
      <c r="Q308" s="307">
        <v>0</v>
      </c>
      <c r="R308" s="307">
        <v>0</v>
      </c>
      <c r="S308" s="307">
        <v>0</v>
      </c>
      <c r="T308" s="315">
        <f t="shared" si="207"/>
        <v>0</v>
      </c>
      <c r="U308" s="315">
        <f t="shared" si="208"/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0</v>
      </c>
      <c r="N309" s="307">
        <v>0</v>
      </c>
      <c r="O309" s="307">
        <v>0</v>
      </c>
      <c r="P309" s="307">
        <v>0</v>
      </c>
      <c r="Q309" s="307">
        <v>0</v>
      </c>
      <c r="R309" s="307">
        <v>0</v>
      </c>
      <c r="S309" s="307">
        <v>0</v>
      </c>
      <c r="T309" s="315">
        <f t="shared" si="207"/>
        <v>0</v>
      </c>
      <c r="U309" s="315">
        <f t="shared" si="208"/>
        <v>0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0</v>
      </c>
      <c r="O310" s="307">
        <v>0</v>
      </c>
      <c r="P310" s="307">
        <v>0</v>
      </c>
      <c r="Q310" s="307">
        <v>0</v>
      </c>
      <c r="R310" s="307">
        <v>0</v>
      </c>
      <c r="S310" s="307">
        <v>0</v>
      </c>
      <c r="T310" s="315">
        <f t="shared" si="207"/>
        <v>0</v>
      </c>
      <c r="U310" s="315">
        <f t="shared" si="208"/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7">
        <v>0</v>
      </c>
      <c r="P311" s="307">
        <v>0</v>
      </c>
      <c r="Q311" s="307">
        <v>0</v>
      </c>
      <c r="R311" s="307">
        <v>0</v>
      </c>
      <c r="S311" s="307">
        <v>0</v>
      </c>
      <c r="T311" s="315">
        <f t="shared" si="207"/>
        <v>0</v>
      </c>
      <c r="U311" s="315">
        <f t="shared" si="208"/>
        <v>0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07">
        <f>D320</f>
        <v>0</v>
      </c>
      <c r="E312" s="307">
        <f t="shared" ref="E312:S312" si="215">E320</f>
        <v>0.90919303123417528</v>
      </c>
      <c r="F312" s="307">
        <f t="shared" si="215"/>
        <v>0</v>
      </c>
      <c r="G312" s="307">
        <f t="shared" si="215"/>
        <v>1.0515763208881823</v>
      </c>
      <c r="H312" s="307">
        <f t="shared" si="215"/>
        <v>0</v>
      </c>
      <c r="I312" s="307">
        <f t="shared" si="215"/>
        <v>1</v>
      </c>
      <c r="J312" s="307">
        <f t="shared" si="215"/>
        <v>1</v>
      </c>
      <c r="K312" s="307">
        <f t="shared" si="215"/>
        <v>0</v>
      </c>
      <c r="L312" s="307">
        <f t="shared" si="215"/>
        <v>1</v>
      </c>
      <c r="M312" s="307">
        <f t="shared" si="215"/>
        <v>0</v>
      </c>
      <c r="N312" s="307">
        <f t="shared" si="215"/>
        <v>1</v>
      </c>
      <c r="O312" s="307">
        <f t="shared" si="215"/>
        <v>0</v>
      </c>
      <c r="P312" s="307">
        <f t="shared" si="215"/>
        <v>1</v>
      </c>
      <c r="Q312" s="307">
        <f t="shared" si="215"/>
        <v>0</v>
      </c>
      <c r="R312" s="307">
        <f t="shared" si="215"/>
        <v>1</v>
      </c>
      <c r="S312" s="307">
        <f t="shared" si="215"/>
        <v>0</v>
      </c>
      <c r="T312" s="315">
        <f t="shared" si="207"/>
        <v>5</v>
      </c>
      <c r="U312" s="315">
        <f t="shared" si="208"/>
        <v>1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07">
        <f>D314+D315+D316</f>
        <v>0</v>
      </c>
      <c r="E313" s="307">
        <f t="shared" ref="E313:S313" si="216">E314+E315+E316</f>
        <v>0</v>
      </c>
      <c r="F313" s="307">
        <f t="shared" si="216"/>
        <v>0</v>
      </c>
      <c r="G313" s="307">
        <f t="shared" si="216"/>
        <v>0</v>
      </c>
      <c r="H313" s="307">
        <f t="shared" si="216"/>
        <v>0</v>
      </c>
      <c r="I313" s="307">
        <f t="shared" si="216"/>
        <v>0</v>
      </c>
      <c r="J313" s="307">
        <f t="shared" si="216"/>
        <v>0</v>
      </c>
      <c r="K313" s="307">
        <f t="shared" si="216"/>
        <v>0</v>
      </c>
      <c r="L313" s="307">
        <f t="shared" si="216"/>
        <v>0</v>
      </c>
      <c r="M313" s="307">
        <f t="shared" si="216"/>
        <v>0</v>
      </c>
      <c r="N313" s="307">
        <f t="shared" si="216"/>
        <v>0</v>
      </c>
      <c r="O313" s="307">
        <f t="shared" si="216"/>
        <v>0</v>
      </c>
      <c r="P313" s="307">
        <f t="shared" si="216"/>
        <v>0</v>
      </c>
      <c r="Q313" s="307">
        <f t="shared" si="216"/>
        <v>0</v>
      </c>
      <c r="R313" s="307">
        <f t="shared" si="216"/>
        <v>0</v>
      </c>
      <c r="S313" s="307">
        <f t="shared" si="216"/>
        <v>0</v>
      </c>
      <c r="T313" s="315">
        <f t="shared" si="207"/>
        <v>0</v>
      </c>
      <c r="U313" s="315">
        <f t="shared" si="208"/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0</v>
      </c>
      <c r="N314" s="307">
        <v>0</v>
      </c>
      <c r="O314" s="307">
        <v>0</v>
      </c>
      <c r="P314" s="307">
        <v>0</v>
      </c>
      <c r="Q314" s="307">
        <v>0</v>
      </c>
      <c r="R314" s="307">
        <v>0</v>
      </c>
      <c r="S314" s="307">
        <v>0</v>
      </c>
      <c r="T314" s="315">
        <f t="shared" si="207"/>
        <v>0</v>
      </c>
      <c r="U314" s="315">
        <f t="shared" si="208"/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0</v>
      </c>
      <c r="N315" s="307">
        <v>0</v>
      </c>
      <c r="O315" s="307">
        <v>0</v>
      </c>
      <c r="P315" s="307">
        <v>0</v>
      </c>
      <c r="Q315" s="307">
        <v>0</v>
      </c>
      <c r="R315" s="307">
        <v>0</v>
      </c>
      <c r="S315" s="307">
        <v>0</v>
      </c>
      <c r="T315" s="315">
        <f t="shared" si="207"/>
        <v>0</v>
      </c>
      <c r="U315" s="315">
        <f t="shared" si="208"/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0</v>
      </c>
      <c r="N316" s="307">
        <v>0</v>
      </c>
      <c r="O316" s="307">
        <v>0</v>
      </c>
      <c r="P316" s="307">
        <v>0</v>
      </c>
      <c r="Q316" s="307">
        <v>0</v>
      </c>
      <c r="R316" s="307">
        <v>0</v>
      </c>
      <c r="S316" s="307">
        <v>0</v>
      </c>
      <c r="T316" s="315">
        <f t="shared" si="207"/>
        <v>0</v>
      </c>
      <c r="U316" s="315">
        <f t="shared" si="208"/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0</v>
      </c>
      <c r="N317" s="307">
        <v>0</v>
      </c>
      <c r="O317" s="307">
        <v>0</v>
      </c>
      <c r="P317" s="307">
        <v>0</v>
      </c>
      <c r="Q317" s="307">
        <v>0</v>
      </c>
      <c r="R317" s="307">
        <v>0</v>
      </c>
      <c r="S317" s="307">
        <v>0</v>
      </c>
      <c r="T317" s="315">
        <f t="shared" si="207"/>
        <v>0</v>
      </c>
      <c r="U317" s="315">
        <f t="shared" si="208"/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0</v>
      </c>
      <c r="N318" s="307">
        <v>0</v>
      </c>
      <c r="O318" s="307">
        <v>0</v>
      </c>
      <c r="P318" s="307">
        <v>0</v>
      </c>
      <c r="Q318" s="307">
        <v>0</v>
      </c>
      <c r="R318" s="307">
        <v>0</v>
      </c>
      <c r="S318" s="307">
        <v>0</v>
      </c>
      <c r="T318" s="315">
        <f t="shared" si="207"/>
        <v>0</v>
      </c>
      <c r="U318" s="315">
        <f t="shared" si="208"/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0</v>
      </c>
      <c r="N319" s="307">
        <v>0</v>
      </c>
      <c r="O319" s="307">
        <v>0</v>
      </c>
      <c r="P319" s="307">
        <v>0</v>
      </c>
      <c r="Q319" s="307">
        <v>0</v>
      </c>
      <c r="R319" s="307">
        <v>0</v>
      </c>
      <c r="S319" s="307">
        <v>0</v>
      </c>
      <c r="T319" s="315">
        <f t="shared" si="207"/>
        <v>0</v>
      </c>
      <c r="U319" s="315">
        <f t="shared" si="208"/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07">
        <f>IFERROR(D182/(D27*1.2),0)</f>
        <v>0</v>
      </c>
      <c r="E320" s="307">
        <f t="shared" ref="E320:S320" si="217">IFERROR(E182/(E27*1.2),0)</f>
        <v>0.90919303123417528</v>
      </c>
      <c r="F320" s="307">
        <f t="shared" si="217"/>
        <v>0</v>
      </c>
      <c r="G320" s="307">
        <f t="shared" si="217"/>
        <v>1.0515763208881823</v>
      </c>
      <c r="H320" s="307">
        <f t="shared" si="217"/>
        <v>0</v>
      </c>
      <c r="I320" s="307">
        <f t="shared" si="217"/>
        <v>1</v>
      </c>
      <c r="J320" s="307">
        <f t="shared" si="217"/>
        <v>1</v>
      </c>
      <c r="K320" s="307">
        <f t="shared" si="217"/>
        <v>0</v>
      </c>
      <c r="L320" s="307">
        <f t="shared" si="217"/>
        <v>1</v>
      </c>
      <c r="M320" s="307">
        <f t="shared" si="217"/>
        <v>0</v>
      </c>
      <c r="N320" s="307">
        <f t="shared" si="217"/>
        <v>1</v>
      </c>
      <c r="O320" s="307">
        <f t="shared" si="217"/>
        <v>0</v>
      </c>
      <c r="P320" s="307">
        <f t="shared" si="217"/>
        <v>1</v>
      </c>
      <c r="Q320" s="307">
        <f t="shared" si="217"/>
        <v>0</v>
      </c>
      <c r="R320" s="307">
        <f t="shared" si="217"/>
        <v>1</v>
      </c>
      <c r="S320" s="307">
        <f t="shared" si="217"/>
        <v>0</v>
      </c>
      <c r="T320" s="315">
        <f t="shared" si="207"/>
        <v>5</v>
      </c>
      <c r="U320" s="315">
        <f t="shared" si="208"/>
        <v>1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0</v>
      </c>
      <c r="N321" s="307">
        <v>0</v>
      </c>
      <c r="O321" s="307">
        <v>0</v>
      </c>
      <c r="P321" s="307">
        <v>0</v>
      </c>
      <c r="Q321" s="307">
        <v>0</v>
      </c>
      <c r="R321" s="307">
        <v>0</v>
      </c>
      <c r="S321" s="307">
        <v>0</v>
      </c>
      <c r="T321" s="315">
        <f t="shared" si="207"/>
        <v>0</v>
      </c>
      <c r="U321" s="315">
        <f t="shared" si="208"/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07">
        <f>D323+D324</f>
        <v>0</v>
      </c>
      <c r="E322" s="307">
        <f t="shared" ref="E322:S322" si="218">E323+E324</f>
        <v>0</v>
      </c>
      <c r="F322" s="307">
        <f t="shared" si="218"/>
        <v>0</v>
      </c>
      <c r="G322" s="307">
        <f t="shared" si="218"/>
        <v>0</v>
      </c>
      <c r="H322" s="307">
        <f t="shared" si="218"/>
        <v>0</v>
      </c>
      <c r="I322" s="307">
        <f t="shared" si="218"/>
        <v>0</v>
      </c>
      <c r="J322" s="307">
        <f t="shared" si="218"/>
        <v>0</v>
      </c>
      <c r="K322" s="307">
        <f t="shared" si="218"/>
        <v>0</v>
      </c>
      <c r="L322" s="307">
        <f t="shared" si="218"/>
        <v>0</v>
      </c>
      <c r="M322" s="307">
        <f t="shared" si="218"/>
        <v>0</v>
      </c>
      <c r="N322" s="307">
        <f t="shared" si="218"/>
        <v>0</v>
      </c>
      <c r="O322" s="307">
        <f t="shared" si="218"/>
        <v>0</v>
      </c>
      <c r="P322" s="307">
        <f t="shared" si="218"/>
        <v>0</v>
      </c>
      <c r="Q322" s="307">
        <f t="shared" si="218"/>
        <v>0</v>
      </c>
      <c r="R322" s="307">
        <f t="shared" si="218"/>
        <v>0</v>
      </c>
      <c r="S322" s="307">
        <f t="shared" si="218"/>
        <v>0</v>
      </c>
      <c r="T322" s="315">
        <f t="shared" si="207"/>
        <v>0</v>
      </c>
      <c r="U322" s="315">
        <f t="shared" si="208"/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0</v>
      </c>
      <c r="N323" s="307">
        <v>0</v>
      </c>
      <c r="O323" s="307">
        <v>0</v>
      </c>
      <c r="P323" s="307">
        <v>0</v>
      </c>
      <c r="Q323" s="307">
        <v>0</v>
      </c>
      <c r="R323" s="307">
        <v>0</v>
      </c>
      <c r="S323" s="307">
        <v>0</v>
      </c>
      <c r="T323" s="315">
        <f t="shared" si="207"/>
        <v>0</v>
      </c>
      <c r="U323" s="315">
        <f t="shared" si="208"/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0</v>
      </c>
      <c r="N324" s="307">
        <v>0</v>
      </c>
      <c r="O324" s="307">
        <v>0</v>
      </c>
      <c r="P324" s="307">
        <v>0</v>
      </c>
      <c r="Q324" s="307">
        <v>0</v>
      </c>
      <c r="R324" s="307">
        <v>0</v>
      </c>
      <c r="S324" s="307">
        <v>0</v>
      </c>
      <c r="T324" s="315">
        <f t="shared" ref="T324:U324" si="219">H324+J324+L324+N324+P324+R324</f>
        <v>0</v>
      </c>
      <c r="U324" s="315">
        <f t="shared" si="219"/>
        <v>0</v>
      </c>
    </row>
    <row r="325" spans="1:21" s="298" customFormat="1" ht="15.6" customHeight="1" x14ac:dyDescent="0.25">
      <c r="A325" s="349" t="s">
        <v>1136</v>
      </c>
      <c r="B325" s="349"/>
      <c r="C325" s="349"/>
      <c r="D325" s="349"/>
      <c r="E325" s="349"/>
      <c r="F325" s="349"/>
      <c r="G325" s="349"/>
      <c r="H325" s="349"/>
      <c r="I325" s="349"/>
      <c r="J325" s="349"/>
      <c r="K325" s="349"/>
      <c r="L325" s="349"/>
      <c r="M325" s="349"/>
      <c r="N325" s="349"/>
      <c r="O325" s="349"/>
      <c r="P325" s="349"/>
      <c r="Q325" s="349"/>
      <c r="R325" s="349"/>
      <c r="S325" s="349"/>
      <c r="T325" s="349"/>
      <c r="U325" s="349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6" t="s">
        <v>590</v>
      </c>
      <c r="E326" s="316" t="s">
        <v>590</v>
      </c>
      <c r="F326" s="316" t="s">
        <v>590</v>
      </c>
      <c r="G326" s="316" t="s">
        <v>590</v>
      </c>
      <c r="H326" s="317" t="s">
        <v>590</v>
      </c>
      <c r="I326" s="316" t="s">
        <v>590</v>
      </c>
      <c r="J326" s="316" t="s">
        <v>590</v>
      </c>
      <c r="K326" s="316" t="s">
        <v>590</v>
      </c>
      <c r="L326" s="316" t="s">
        <v>590</v>
      </c>
      <c r="M326" s="316" t="s">
        <v>590</v>
      </c>
      <c r="N326" s="316" t="s">
        <v>590</v>
      </c>
      <c r="O326" s="316" t="s">
        <v>590</v>
      </c>
      <c r="P326" s="316" t="s">
        <v>590</v>
      </c>
      <c r="Q326" s="316" t="s">
        <v>590</v>
      </c>
      <c r="R326" s="316" t="s">
        <v>590</v>
      </c>
      <c r="S326" s="316" t="s">
        <v>590</v>
      </c>
      <c r="T326" s="316" t="s">
        <v>590</v>
      </c>
      <c r="U326" s="316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07">
        <v>0</v>
      </c>
      <c r="E327" s="315">
        <v>0</v>
      </c>
      <c r="F327" s="315">
        <v>0</v>
      </c>
      <c r="G327" s="315">
        <v>0</v>
      </c>
      <c r="H327" s="314">
        <v>0</v>
      </c>
      <c r="I327" s="315">
        <v>0</v>
      </c>
      <c r="J327" s="315">
        <v>0</v>
      </c>
      <c r="K327" s="315">
        <v>0</v>
      </c>
      <c r="L327" s="315">
        <v>0</v>
      </c>
      <c r="M327" s="315">
        <v>0</v>
      </c>
      <c r="N327" s="315">
        <v>0</v>
      </c>
      <c r="O327" s="315">
        <v>0</v>
      </c>
      <c r="P327" s="315">
        <v>0</v>
      </c>
      <c r="Q327" s="315">
        <v>0</v>
      </c>
      <c r="R327" s="315">
        <v>0</v>
      </c>
      <c r="S327" s="315">
        <v>0</v>
      </c>
      <c r="T327" s="315">
        <f>H327+J327+L327+N327+P327+R327</f>
        <v>0</v>
      </c>
      <c r="U327" s="315">
        <f>I327+K327+M327+O327+Q327+S327</f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07">
        <v>0</v>
      </c>
      <c r="E328" s="315">
        <v>0</v>
      </c>
      <c r="F328" s="315">
        <v>0</v>
      </c>
      <c r="G328" s="315">
        <v>0</v>
      </c>
      <c r="H328" s="314">
        <v>0</v>
      </c>
      <c r="I328" s="315">
        <v>0</v>
      </c>
      <c r="J328" s="315">
        <v>0</v>
      </c>
      <c r="K328" s="315">
        <v>0</v>
      </c>
      <c r="L328" s="315">
        <v>0</v>
      </c>
      <c r="M328" s="315">
        <v>0</v>
      </c>
      <c r="N328" s="315">
        <v>0</v>
      </c>
      <c r="O328" s="315">
        <v>0</v>
      </c>
      <c r="P328" s="315">
        <v>0</v>
      </c>
      <c r="Q328" s="315">
        <v>0</v>
      </c>
      <c r="R328" s="315">
        <v>0</v>
      </c>
      <c r="S328" s="315">
        <v>0</v>
      </c>
      <c r="T328" s="315">
        <f t="shared" ref="T328:T331" si="220">H328+J328+L328+N328+P328+R328</f>
        <v>0</v>
      </c>
      <c r="U328" s="315">
        <f t="shared" ref="U328:U331" si="221">I328+K328+M328+O328+Q328+S328</f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07">
        <v>0</v>
      </c>
      <c r="E329" s="315">
        <v>0</v>
      </c>
      <c r="F329" s="315">
        <v>0</v>
      </c>
      <c r="G329" s="315">
        <v>0</v>
      </c>
      <c r="H329" s="314">
        <v>0</v>
      </c>
      <c r="I329" s="315">
        <v>0</v>
      </c>
      <c r="J329" s="315">
        <v>0</v>
      </c>
      <c r="K329" s="315">
        <v>0</v>
      </c>
      <c r="L329" s="315">
        <v>0</v>
      </c>
      <c r="M329" s="315">
        <v>0</v>
      </c>
      <c r="N329" s="315">
        <v>0</v>
      </c>
      <c r="O329" s="315">
        <v>0</v>
      </c>
      <c r="P329" s="315">
        <v>0</v>
      </c>
      <c r="Q329" s="315">
        <v>0</v>
      </c>
      <c r="R329" s="315">
        <v>0</v>
      </c>
      <c r="S329" s="315">
        <v>0</v>
      </c>
      <c r="T329" s="315">
        <f t="shared" si="220"/>
        <v>0</v>
      </c>
      <c r="U329" s="315">
        <f t="shared" si="221"/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07">
        <v>0</v>
      </c>
      <c r="E330" s="315">
        <v>0</v>
      </c>
      <c r="F330" s="315">
        <v>0</v>
      </c>
      <c r="G330" s="315">
        <v>0</v>
      </c>
      <c r="H330" s="314">
        <v>0</v>
      </c>
      <c r="I330" s="315">
        <v>0</v>
      </c>
      <c r="J330" s="315">
        <v>0</v>
      </c>
      <c r="K330" s="315">
        <v>0</v>
      </c>
      <c r="L330" s="315">
        <v>0</v>
      </c>
      <c r="M330" s="315">
        <v>0</v>
      </c>
      <c r="N330" s="315">
        <v>0</v>
      </c>
      <c r="O330" s="315">
        <v>0</v>
      </c>
      <c r="P330" s="315">
        <v>0</v>
      </c>
      <c r="Q330" s="315">
        <v>0</v>
      </c>
      <c r="R330" s="315">
        <v>0</v>
      </c>
      <c r="S330" s="315">
        <v>0</v>
      </c>
      <c r="T330" s="315">
        <f t="shared" si="220"/>
        <v>0</v>
      </c>
      <c r="U330" s="315">
        <f t="shared" si="221"/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07">
        <v>0</v>
      </c>
      <c r="E331" s="315">
        <v>0</v>
      </c>
      <c r="F331" s="315">
        <v>0</v>
      </c>
      <c r="G331" s="315">
        <v>0</v>
      </c>
      <c r="H331" s="314">
        <v>0</v>
      </c>
      <c r="I331" s="315">
        <v>0</v>
      </c>
      <c r="J331" s="315">
        <v>0</v>
      </c>
      <c r="K331" s="315">
        <v>0</v>
      </c>
      <c r="L331" s="315">
        <v>0</v>
      </c>
      <c r="M331" s="315">
        <v>0</v>
      </c>
      <c r="N331" s="315">
        <v>0</v>
      </c>
      <c r="O331" s="315">
        <v>0</v>
      </c>
      <c r="P331" s="315">
        <v>0</v>
      </c>
      <c r="Q331" s="315">
        <v>0</v>
      </c>
      <c r="R331" s="315">
        <v>0</v>
      </c>
      <c r="S331" s="315">
        <v>0</v>
      </c>
      <c r="T331" s="315">
        <f t="shared" si="220"/>
        <v>0</v>
      </c>
      <c r="U331" s="315">
        <f t="shared" si="221"/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5" t="s">
        <v>590</v>
      </c>
      <c r="E332" s="315" t="s">
        <v>590</v>
      </c>
      <c r="F332" s="315" t="s">
        <v>590</v>
      </c>
      <c r="G332" s="315" t="s">
        <v>590</v>
      </c>
      <c r="H332" s="314" t="s">
        <v>590</v>
      </c>
      <c r="I332" s="315" t="s">
        <v>590</v>
      </c>
      <c r="J332" s="315" t="s">
        <v>590</v>
      </c>
      <c r="K332" s="315" t="s">
        <v>590</v>
      </c>
      <c r="L332" s="315" t="s">
        <v>590</v>
      </c>
      <c r="M332" s="315" t="s">
        <v>590</v>
      </c>
      <c r="N332" s="315" t="s">
        <v>590</v>
      </c>
      <c r="O332" s="315" t="s">
        <v>590</v>
      </c>
      <c r="P332" s="315" t="s">
        <v>590</v>
      </c>
      <c r="Q332" s="315" t="s">
        <v>590</v>
      </c>
      <c r="R332" s="315" t="s">
        <v>590</v>
      </c>
      <c r="S332" s="315" t="s">
        <v>590</v>
      </c>
      <c r="T332" s="315" t="s">
        <v>590</v>
      </c>
      <c r="U332" s="315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07">
        <v>0</v>
      </c>
      <c r="E333" s="315">
        <v>0</v>
      </c>
      <c r="F333" s="315">
        <v>0</v>
      </c>
      <c r="G333" s="315">
        <v>0</v>
      </c>
      <c r="H333" s="314">
        <v>0</v>
      </c>
      <c r="I333" s="315">
        <v>0</v>
      </c>
      <c r="J333" s="315">
        <v>0</v>
      </c>
      <c r="K333" s="315">
        <v>0</v>
      </c>
      <c r="L333" s="315">
        <v>0</v>
      </c>
      <c r="M333" s="315">
        <v>0</v>
      </c>
      <c r="N333" s="315">
        <v>0</v>
      </c>
      <c r="O333" s="315">
        <v>0</v>
      </c>
      <c r="P333" s="315">
        <v>0</v>
      </c>
      <c r="Q333" s="315">
        <v>0</v>
      </c>
      <c r="R333" s="315">
        <v>0</v>
      </c>
      <c r="S333" s="315">
        <v>0</v>
      </c>
      <c r="T333" s="315">
        <f t="shared" ref="T333:T334" si="222">H333+J333+L333+N333+P333+R333</f>
        <v>0</v>
      </c>
      <c r="U333" s="315">
        <f t="shared" ref="U333:U334" si="223">I333+K333+M333+O333+Q333+S333</f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07">
        <v>0</v>
      </c>
      <c r="E334" s="315">
        <v>0</v>
      </c>
      <c r="F334" s="315">
        <v>0</v>
      </c>
      <c r="G334" s="315">
        <v>0</v>
      </c>
      <c r="H334" s="314">
        <v>0</v>
      </c>
      <c r="I334" s="315">
        <v>0</v>
      </c>
      <c r="J334" s="315">
        <v>0</v>
      </c>
      <c r="K334" s="315">
        <v>0</v>
      </c>
      <c r="L334" s="315">
        <v>0</v>
      </c>
      <c r="M334" s="315">
        <v>0</v>
      </c>
      <c r="N334" s="315">
        <v>0</v>
      </c>
      <c r="O334" s="315">
        <v>0</v>
      </c>
      <c r="P334" s="315">
        <v>0</v>
      </c>
      <c r="Q334" s="315">
        <v>0</v>
      </c>
      <c r="R334" s="315">
        <v>0</v>
      </c>
      <c r="S334" s="315">
        <v>0</v>
      </c>
      <c r="T334" s="315">
        <f t="shared" si="222"/>
        <v>0</v>
      </c>
      <c r="U334" s="315">
        <f t="shared" si="223"/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5" t="s">
        <v>590</v>
      </c>
      <c r="E335" s="315" t="s">
        <v>590</v>
      </c>
      <c r="F335" s="315" t="s">
        <v>590</v>
      </c>
      <c r="G335" s="315" t="s">
        <v>590</v>
      </c>
      <c r="H335" s="314" t="s">
        <v>590</v>
      </c>
      <c r="I335" s="315" t="s">
        <v>590</v>
      </c>
      <c r="J335" s="315" t="s">
        <v>590</v>
      </c>
      <c r="K335" s="315" t="s">
        <v>590</v>
      </c>
      <c r="L335" s="315" t="s">
        <v>590</v>
      </c>
      <c r="M335" s="315" t="s">
        <v>590</v>
      </c>
      <c r="N335" s="315" t="s">
        <v>590</v>
      </c>
      <c r="O335" s="315" t="s">
        <v>590</v>
      </c>
      <c r="P335" s="315" t="s">
        <v>590</v>
      </c>
      <c r="Q335" s="315" t="s">
        <v>590</v>
      </c>
      <c r="R335" s="315" t="s">
        <v>590</v>
      </c>
      <c r="S335" s="315" t="s">
        <v>590</v>
      </c>
      <c r="T335" s="315" t="s">
        <v>590</v>
      </c>
      <c r="U335" s="315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07">
        <v>0</v>
      </c>
      <c r="E336" s="315">
        <v>0</v>
      </c>
      <c r="F336" s="315">
        <v>0</v>
      </c>
      <c r="G336" s="315">
        <v>0</v>
      </c>
      <c r="H336" s="314">
        <v>0</v>
      </c>
      <c r="I336" s="315">
        <v>0</v>
      </c>
      <c r="J336" s="315">
        <v>0</v>
      </c>
      <c r="K336" s="315">
        <v>0</v>
      </c>
      <c r="L336" s="315">
        <v>0</v>
      </c>
      <c r="M336" s="315">
        <v>0</v>
      </c>
      <c r="N336" s="315">
        <v>0</v>
      </c>
      <c r="O336" s="315">
        <v>0</v>
      </c>
      <c r="P336" s="315">
        <v>0</v>
      </c>
      <c r="Q336" s="315">
        <v>0</v>
      </c>
      <c r="R336" s="315">
        <v>0</v>
      </c>
      <c r="S336" s="315">
        <v>0</v>
      </c>
      <c r="T336" s="315">
        <f t="shared" ref="T336:T338" si="224">H336+J336+L336+N336+P336+R336</f>
        <v>0</v>
      </c>
      <c r="U336" s="315">
        <f t="shared" ref="U336:U338" si="225">I336+K336+M336+O336+Q336+S336</f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07">
        <v>0</v>
      </c>
      <c r="E337" s="315">
        <v>0</v>
      </c>
      <c r="F337" s="315">
        <v>0</v>
      </c>
      <c r="G337" s="315">
        <v>0</v>
      </c>
      <c r="H337" s="314">
        <v>0</v>
      </c>
      <c r="I337" s="315">
        <v>0</v>
      </c>
      <c r="J337" s="315">
        <v>0</v>
      </c>
      <c r="K337" s="315">
        <v>0</v>
      </c>
      <c r="L337" s="315">
        <v>0</v>
      </c>
      <c r="M337" s="315">
        <v>0</v>
      </c>
      <c r="N337" s="315">
        <v>0</v>
      </c>
      <c r="O337" s="315">
        <v>0</v>
      </c>
      <c r="P337" s="315">
        <v>0</v>
      </c>
      <c r="Q337" s="315">
        <v>0</v>
      </c>
      <c r="R337" s="315">
        <v>0</v>
      </c>
      <c r="S337" s="315">
        <v>0</v>
      </c>
      <c r="T337" s="315">
        <f t="shared" si="224"/>
        <v>0</v>
      </c>
      <c r="U337" s="315">
        <f t="shared" si="225"/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07">
        <v>0</v>
      </c>
      <c r="E338" s="315">
        <v>0</v>
      </c>
      <c r="F338" s="315">
        <v>0</v>
      </c>
      <c r="G338" s="315">
        <v>0</v>
      </c>
      <c r="H338" s="314">
        <v>0</v>
      </c>
      <c r="I338" s="315">
        <v>0</v>
      </c>
      <c r="J338" s="315">
        <v>0</v>
      </c>
      <c r="K338" s="315">
        <v>0</v>
      </c>
      <c r="L338" s="315">
        <v>0</v>
      </c>
      <c r="M338" s="315">
        <v>0</v>
      </c>
      <c r="N338" s="315">
        <v>0</v>
      </c>
      <c r="O338" s="315">
        <v>0</v>
      </c>
      <c r="P338" s="315">
        <v>0</v>
      </c>
      <c r="Q338" s="315">
        <v>0</v>
      </c>
      <c r="R338" s="315">
        <v>0</v>
      </c>
      <c r="S338" s="315">
        <v>0</v>
      </c>
      <c r="T338" s="315">
        <f t="shared" si="224"/>
        <v>0</v>
      </c>
      <c r="U338" s="315">
        <f t="shared" si="225"/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5" t="s">
        <v>590</v>
      </c>
      <c r="E339" s="315" t="s">
        <v>590</v>
      </c>
      <c r="F339" s="315" t="s">
        <v>590</v>
      </c>
      <c r="G339" s="315" t="s">
        <v>590</v>
      </c>
      <c r="H339" s="314" t="s">
        <v>590</v>
      </c>
      <c r="I339" s="315" t="s">
        <v>590</v>
      </c>
      <c r="J339" s="315" t="s">
        <v>590</v>
      </c>
      <c r="K339" s="315" t="s">
        <v>590</v>
      </c>
      <c r="L339" s="315" t="s">
        <v>590</v>
      </c>
      <c r="M339" s="315" t="s">
        <v>590</v>
      </c>
      <c r="N339" s="315" t="s">
        <v>590</v>
      </c>
      <c r="O339" s="315" t="s">
        <v>590</v>
      </c>
      <c r="P339" s="315" t="s">
        <v>590</v>
      </c>
      <c r="Q339" s="315" t="s">
        <v>590</v>
      </c>
      <c r="R339" s="315" t="s">
        <v>590</v>
      </c>
      <c r="S339" s="315" t="s">
        <v>590</v>
      </c>
      <c r="T339" s="315" t="s">
        <v>590</v>
      </c>
      <c r="U339" s="315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07">
        <v>0</v>
      </c>
      <c r="E340" s="315">
        <v>0</v>
      </c>
      <c r="F340" s="315">
        <v>0</v>
      </c>
      <c r="G340" s="315">
        <v>0</v>
      </c>
      <c r="H340" s="314">
        <v>0</v>
      </c>
      <c r="I340" s="315">
        <v>0</v>
      </c>
      <c r="J340" s="315">
        <v>0</v>
      </c>
      <c r="K340" s="315">
        <v>0</v>
      </c>
      <c r="L340" s="315">
        <v>0</v>
      </c>
      <c r="M340" s="315">
        <v>0</v>
      </c>
      <c r="N340" s="315">
        <v>0</v>
      </c>
      <c r="O340" s="315">
        <v>0</v>
      </c>
      <c r="P340" s="315">
        <v>0</v>
      </c>
      <c r="Q340" s="315">
        <v>0</v>
      </c>
      <c r="R340" s="315">
        <v>0</v>
      </c>
      <c r="S340" s="315">
        <v>0</v>
      </c>
      <c r="T340" s="315">
        <f t="shared" ref="T340:T341" si="226">H340+J340+L340+N340+P340+R340</f>
        <v>0</v>
      </c>
      <c r="U340" s="315">
        <f t="shared" ref="U340:U341" si="227">I340+K340+M340+O340+Q340+S340</f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07">
        <v>0</v>
      </c>
      <c r="E341" s="315">
        <v>0</v>
      </c>
      <c r="F341" s="315">
        <v>0</v>
      </c>
      <c r="G341" s="315">
        <v>0</v>
      </c>
      <c r="H341" s="314">
        <v>0</v>
      </c>
      <c r="I341" s="315">
        <v>0</v>
      </c>
      <c r="J341" s="315">
        <v>0</v>
      </c>
      <c r="K341" s="315">
        <v>0</v>
      </c>
      <c r="L341" s="315">
        <v>0</v>
      </c>
      <c r="M341" s="315">
        <v>0</v>
      </c>
      <c r="N341" s="315">
        <v>0</v>
      </c>
      <c r="O341" s="315">
        <v>0</v>
      </c>
      <c r="P341" s="315">
        <v>0</v>
      </c>
      <c r="Q341" s="315">
        <v>0</v>
      </c>
      <c r="R341" s="315">
        <v>0</v>
      </c>
      <c r="S341" s="315">
        <v>0</v>
      </c>
      <c r="T341" s="315">
        <f t="shared" si="226"/>
        <v>0</v>
      </c>
      <c r="U341" s="315">
        <f t="shared" si="227"/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5" t="s">
        <v>590</v>
      </c>
      <c r="E342" s="315" t="s">
        <v>590</v>
      </c>
      <c r="F342" s="315" t="s">
        <v>590</v>
      </c>
      <c r="G342" s="315" t="s">
        <v>590</v>
      </c>
      <c r="H342" s="314" t="s">
        <v>590</v>
      </c>
      <c r="I342" s="315" t="s">
        <v>590</v>
      </c>
      <c r="J342" s="315" t="s">
        <v>590</v>
      </c>
      <c r="K342" s="315" t="s">
        <v>590</v>
      </c>
      <c r="L342" s="315" t="s">
        <v>590</v>
      </c>
      <c r="M342" s="315" t="s">
        <v>590</v>
      </c>
      <c r="N342" s="315" t="s">
        <v>590</v>
      </c>
      <c r="O342" s="315" t="s">
        <v>590</v>
      </c>
      <c r="P342" s="315" t="s">
        <v>590</v>
      </c>
      <c r="Q342" s="315" t="s">
        <v>590</v>
      </c>
      <c r="R342" s="315" t="s">
        <v>590</v>
      </c>
      <c r="S342" s="315" t="s">
        <v>590</v>
      </c>
      <c r="T342" s="315" t="s">
        <v>590</v>
      </c>
      <c r="U342" s="315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07">
        <v>0</v>
      </c>
      <c r="E343" s="315">
        <v>0</v>
      </c>
      <c r="F343" s="315">
        <v>0</v>
      </c>
      <c r="G343" s="315">
        <v>0</v>
      </c>
      <c r="H343" s="314">
        <v>0</v>
      </c>
      <c r="I343" s="315">
        <v>0</v>
      </c>
      <c r="J343" s="315">
        <v>0</v>
      </c>
      <c r="K343" s="315">
        <v>0</v>
      </c>
      <c r="L343" s="315">
        <v>0</v>
      </c>
      <c r="M343" s="315">
        <v>0</v>
      </c>
      <c r="N343" s="315">
        <v>0</v>
      </c>
      <c r="O343" s="315">
        <v>0</v>
      </c>
      <c r="P343" s="315">
        <v>0</v>
      </c>
      <c r="Q343" s="315">
        <v>0</v>
      </c>
      <c r="R343" s="315">
        <v>0</v>
      </c>
      <c r="S343" s="315">
        <v>0</v>
      </c>
      <c r="T343" s="315">
        <f t="shared" ref="T343:T345" si="228">H343+J343+L343+N343+P343+R343</f>
        <v>0</v>
      </c>
      <c r="U343" s="315">
        <f t="shared" ref="U343:U345" si="229">I343+K343+M343+O343+Q343+S343</f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07">
        <v>0</v>
      </c>
      <c r="E344" s="315">
        <v>0</v>
      </c>
      <c r="F344" s="315">
        <v>0</v>
      </c>
      <c r="G344" s="315">
        <v>0</v>
      </c>
      <c r="H344" s="314">
        <v>0</v>
      </c>
      <c r="I344" s="315">
        <v>0</v>
      </c>
      <c r="J344" s="315">
        <v>0</v>
      </c>
      <c r="K344" s="315">
        <v>0</v>
      </c>
      <c r="L344" s="315">
        <v>0</v>
      </c>
      <c r="M344" s="315">
        <v>0</v>
      </c>
      <c r="N344" s="315">
        <v>0</v>
      </c>
      <c r="O344" s="315">
        <v>0</v>
      </c>
      <c r="P344" s="315">
        <v>0</v>
      </c>
      <c r="Q344" s="315">
        <v>0</v>
      </c>
      <c r="R344" s="315">
        <v>0</v>
      </c>
      <c r="S344" s="315">
        <v>0</v>
      </c>
      <c r="T344" s="315">
        <f t="shared" si="228"/>
        <v>0</v>
      </c>
      <c r="U344" s="315">
        <f t="shared" si="229"/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07">
        <v>0</v>
      </c>
      <c r="E345" s="315">
        <v>0</v>
      </c>
      <c r="F345" s="315">
        <v>0</v>
      </c>
      <c r="G345" s="315">
        <v>0</v>
      </c>
      <c r="H345" s="314">
        <v>0</v>
      </c>
      <c r="I345" s="315">
        <v>0</v>
      </c>
      <c r="J345" s="315">
        <v>0</v>
      </c>
      <c r="K345" s="315">
        <v>0</v>
      </c>
      <c r="L345" s="315">
        <v>0</v>
      </c>
      <c r="M345" s="315">
        <v>0</v>
      </c>
      <c r="N345" s="315">
        <v>0</v>
      </c>
      <c r="O345" s="315">
        <v>0</v>
      </c>
      <c r="P345" s="315">
        <v>0</v>
      </c>
      <c r="Q345" s="315">
        <v>0</v>
      </c>
      <c r="R345" s="315">
        <v>0</v>
      </c>
      <c r="S345" s="315">
        <v>0</v>
      </c>
      <c r="T345" s="315">
        <f t="shared" si="228"/>
        <v>0</v>
      </c>
      <c r="U345" s="315">
        <f t="shared" si="229"/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5" t="s">
        <v>590</v>
      </c>
      <c r="E346" s="315" t="s">
        <v>590</v>
      </c>
      <c r="F346" s="315" t="s">
        <v>590</v>
      </c>
      <c r="G346" s="315" t="s">
        <v>590</v>
      </c>
      <c r="H346" s="314" t="s">
        <v>590</v>
      </c>
      <c r="I346" s="315" t="s">
        <v>590</v>
      </c>
      <c r="J346" s="315" t="s">
        <v>590</v>
      </c>
      <c r="K346" s="315" t="s">
        <v>590</v>
      </c>
      <c r="L346" s="315" t="s">
        <v>590</v>
      </c>
      <c r="M346" s="315" t="s">
        <v>590</v>
      </c>
      <c r="N346" s="315" t="s">
        <v>590</v>
      </c>
      <c r="O346" s="315" t="s">
        <v>590</v>
      </c>
      <c r="P346" s="315" t="s">
        <v>590</v>
      </c>
      <c r="Q346" s="315" t="s">
        <v>590</v>
      </c>
      <c r="R346" s="315" t="s">
        <v>590</v>
      </c>
      <c r="S346" s="315" t="s">
        <v>590</v>
      </c>
      <c r="T346" s="315" t="s">
        <v>590</v>
      </c>
      <c r="U346" s="315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07">
        <v>0</v>
      </c>
      <c r="E347" s="315">
        <v>0</v>
      </c>
      <c r="F347" s="315">
        <v>0</v>
      </c>
      <c r="G347" s="315">
        <v>0</v>
      </c>
      <c r="H347" s="314">
        <v>0</v>
      </c>
      <c r="I347" s="315">
        <v>0</v>
      </c>
      <c r="J347" s="315">
        <v>0</v>
      </c>
      <c r="K347" s="315">
        <v>0</v>
      </c>
      <c r="L347" s="315">
        <v>0</v>
      </c>
      <c r="M347" s="315">
        <v>0</v>
      </c>
      <c r="N347" s="315">
        <v>0</v>
      </c>
      <c r="O347" s="315">
        <v>0</v>
      </c>
      <c r="P347" s="315">
        <v>0</v>
      </c>
      <c r="Q347" s="315">
        <v>0</v>
      </c>
      <c r="R347" s="315">
        <v>0</v>
      </c>
      <c r="S347" s="315">
        <v>0</v>
      </c>
      <c r="T347" s="315">
        <f t="shared" ref="T347:T357" si="230">H347+J347+L347+N347+P347+R347</f>
        <v>0</v>
      </c>
      <c r="U347" s="315">
        <f t="shared" ref="U347:U357" si="231">I347+K347+M347+O347+Q347+S347</f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07">
        <v>0</v>
      </c>
      <c r="E348" s="315">
        <v>0</v>
      </c>
      <c r="F348" s="315">
        <v>0</v>
      </c>
      <c r="G348" s="315">
        <v>0</v>
      </c>
      <c r="H348" s="314">
        <v>0</v>
      </c>
      <c r="I348" s="315">
        <v>0</v>
      </c>
      <c r="J348" s="315">
        <v>0</v>
      </c>
      <c r="K348" s="315">
        <v>0</v>
      </c>
      <c r="L348" s="315">
        <v>0</v>
      </c>
      <c r="M348" s="315">
        <v>0</v>
      </c>
      <c r="N348" s="315">
        <v>0</v>
      </c>
      <c r="O348" s="315">
        <v>0</v>
      </c>
      <c r="P348" s="315">
        <v>0</v>
      </c>
      <c r="Q348" s="315">
        <v>0</v>
      </c>
      <c r="R348" s="315">
        <v>0</v>
      </c>
      <c r="S348" s="315">
        <v>0</v>
      </c>
      <c r="T348" s="315">
        <f t="shared" si="230"/>
        <v>0</v>
      </c>
      <c r="U348" s="315">
        <f t="shared" si="231"/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07">
        <v>0</v>
      </c>
      <c r="E349" s="315">
        <v>0</v>
      </c>
      <c r="F349" s="315">
        <v>0</v>
      </c>
      <c r="G349" s="315">
        <v>0</v>
      </c>
      <c r="H349" s="314">
        <v>0</v>
      </c>
      <c r="I349" s="315">
        <v>0</v>
      </c>
      <c r="J349" s="315">
        <v>0</v>
      </c>
      <c r="K349" s="315">
        <v>0</v>
      </c>
      <c r="L349" s="315">
        <v>0</v>
      </c>
      <c r="M349" s="315">
        <v>0</v>
      </c>
      <c r="N349" s="315">
        <v>0</v>
      </c>
      <c r="O349" s="315">
        <v>0</v>
      </c>
      <c r="P349" s="315">
        <v>0</v>
      </c>
      <c r="Q349" s="315">
        <v>0</v>
      </c>
      <c r="R349" s="315">
        <v>0</v>
      </c>
      <c r="S349" s="315">
        <v>0</v>
      </c>
      <c r="T349" s="315">
        <f t="shared" si="230"/>
        <v>0</v>
      </c>
      <c r="U349" s="315">
        <f t="shared" si="231"/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07">
        <v>0</v>
      </c>
      <c r="E350" s="315">
        <v>0</v>
      </c>
      <c r="F350" s="315">
        <v>0</v>
      </c>
      <c r="G350" s="315">
        <v>0</v>
      </c>
      <c r="H350" s="314">
        <v>0</v>
      </c>
      <c r="I350" s="315">
        <v>0</v>
      </c>
      <c r="J350" s="315">
        <v>0</v>
      </c>
      <c r="K350" s="315">
        <v>0</v>
      </c>
      <c r="L350" s="315">
        <v>0</v>
      </c>
      <c r="M350" s="315">
        <v>0</v>
      </c>
      <c r="N350" s="315">
        <v>0</v>
      </c>
      <c r="O350" s="315">
        <v>0</v>
      </c>
      <c r="P350" s="315">
        <v>0</v>
      </c>
      <c r="Q350" s="315">
        <v>0</v>
      </c>
      <c r="R350" s="315">
        <v>0</v>
      </c>
      <c r="S350" s="315">
        <v>0</v>
      </c>
      <c r="T350" s="315">
        <f t="shared" si="230"/>
        <v>0</v>
      </c>
      <c r="U350" s="315">
        <f t="shared" si="231"/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07">
        <v>0</v>
      </c>
      <c r="E351" s="315">
        <v>0</v>
      </c>
      <c r="F351" s="315">
        <v>0</v>
      </c>
      <c r="G351" s="315">
        <v>0</v>
      </c>
      <c r="H351" s="314">
        <v>0</v>
      </c>
      <c r="I351" s="315">
        <v>0</v>
      </c>
      <c r="J351" s="315">
        <v>0</v>
      </c>
      <c r="K351" s="315">
        <v>0</v>
      </c>
      <c r="L351" s="315">
        <v>0</v>
      </c>
      <c r="M351" s="315">
        <v>0</v>
      </c>
      <c r="N351" s="315">
        <v>0</v>
      </c>
      <c r="O351" s="315">
        <v>0</v>
      </c>
      <c r="P351" s="315">
        <v>0</v>
      </c>
      <c r="Q351" s="315">
        <v>0</v>
      </c>
      <c r="R351" s="315">
        <v>0</v>
      </c>
      <c r="S351" s="315">
        <v>0</v>
      </c>
      <c r="T351" s="315">
        <f t="shared" si="230"/>
        <v>0</v>
      </c>
      <c r="U351" s="315">
        <f t="shared" si="231"/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07">
        <v>0</v>
      </c>
      <c r="E352" s="315">
        <v>0</v>
      </c>
      <c r="F352" s="315">
        <v>0</v>
      </c>
      <c r="G352" s="315">
        <v>0</v>
      </c>
      <c r="H352" s="314">
        <v>0</v>
      </c>
      <c r="I352" s="315">
        <v>0</v>
      </c>
      <c r="J352" s="315">
        <v>0</v>
      </c>
      <c r="K352" s="315">
        <v>0</v>
      </c>
      <c r="L352" s="315">
        <v>0</v>
      </c>
      <c r="M352" s="315">
        <v>0</v>
      </c>
      <c r="N352" s="315">
        <v>0</v>
      </c>
      <c r="O352" s="315">
        <v>0</v>
      </c>
      <c r="P352" s="315">
        <v>0</v>
      </c>
      <c r="Q352" s="315">
        <v>0</v>
      </c>
      <c r="R352" s="315">
        <v>0</v>
      </c>
      <c r="S352" s="315">
        <v>0</v>
      </c>
      <c r="T352" s="315">
        <f t="shared" si="230"/>
        <v>0</v>
      </c>
      <c r="U352" s="315">
        <f t="shared" si="231"/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07">
        <v>0</v>
      </c>
      <c r="E353" s="315">
        <v>0</v>
      </c>
      <c r="F353" s="315">
        <v>0</v>
      </c>
      <c r="G353" s="315">
        <v>0</v>
      </c>
      <c r="H353" s="314">
        <v>0</v>
      </c>
      <c r="I353" s="315">
        <v>0</v>
      </c>
      <c r="J353" s="315">
        <v>0</v>
      </c>
      <c r="K353" s="315">
        <v>0</v>
      </c>
      <c r="L353" s="315">
        <v>0</v>
      </c>
      <c r="M353" s="315">
        <v>0</v>
      </c>
      <c r="N353" s="315">
        <v>0</v>
      </c>
      <c r="O353" s="315">
        <v>0</v>
      </c>
      <c r="P353" s="315">
        <v>0</v>
      </c>
      <c r="Q353" s="315">
        <v>0</v>
      </c>
      <c r="R353" s="315">
        <v>0</v>
      </c>
      <c r="S353" s="315">
        <v>0</v>
      </c>
      <c r="T353" s="315">
        <f t="shared" si="230"/>
        <v>0</v>
      </c>
      <c r="U353" s="315">
        <f t="shared" si="231"/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07">
        <v>0</v>
      </c>
      <c r="E354" s="315">
        <v>0</v>
      </c>
      <c r="F354" s="315">
        <v>0</v>
      </c>
      <c r="G354" s="315">
        <v>0</v>
      </c>
      <c r="H354" s="314">
        <v>0</v>
      </c>
      <c r="I354" s="315">
        <v>0</v>
      </c>
      <c r="J354" s="315">
        <v>0</v>
      </c>
      <c r="K354" s="315">
        <v>0</v>
      </c>
      <c r="L354" s="315">
        <v>0</v>
      </c>
      <c r="M354" s="315">
        <v>0</v>
      </c>
      <c r="N354" s="315">
        <v>0</v>
      </c>
      <c r="O354" s="315">
        <v>0</v>
      </c>
      <c r="P354" s="315">
        <v>0</v>
      </c>
      <c r="Q354" s="315">
        <v>0</v>
      </c>
      <c r="R354" s="315">
        <v>0</v>
      </c>
      <c r="S354" s="315">
        <v>0</v>
      </c>
      <c r="T354" s="315">
        <f t="shared" si="230"/>
        <v>0</v>
      </c>
      <c r="U354" s="315">
        <f t="shared" si="231"/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07">
        <v>0</v>
      </c>
      <c r="E355" s="315">
        <v>0</v>
      </c>
      <c r="F355" s="315">
        <v>0</v>
      </c>
      <c r="G355" s="315">
        <v>0</v>
      </c>
      <c r="H355" s="314">
        <v>0</v>
      </c>
      <c r="I355" s="315">
        <v>0</v>
      </c>
      <c r="J355" s="315">
        <v>0</v>
      </c>
      <c r="K355" s="315">
        <v>0</v>
      </c>
      <c r="L355" s="315">
        <v>0</v>
      </c>
      <c r="M355" s="315">
        <v>0</v>
      </c>
      <c r="N355" s="315">
        <v>0</v>
      </c>
      <c r="O355" s="315">
        <v>0</v>
      </c>
      <c r="P355" s="315">
        <v>0</v>
      </c>
      <c r="Q355" s="315">
        <v>0</v>
      </c>
      <c r="R355" s="315">
        <v>0</v>
      </c>
      <c r="S355" s="315">
        <v>0</v>
      </c>
      <c r="T355" s="315">
        <f t="shared" si="230"/>
        <v>0</v>
      </c>
      <c r="U355" s="315">
        <f t="shared" si="231"/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07">
        <v>0</v>
      </c>
      <c r="E356" s="315">
        <v>0</v>
      </c>
      <c r="F356" s="315">
        <v>0</v>
      </c>
      <c r="G356" s="315">
        <v>0</v>
      </c>
      <c r="H356" s="314">
        <v>0</v>
      </c>
      <c r="I356" s="315">
        <v>0</v>
      </c>
      <c r="J356" s="315">
        <v>0</v>
      </c>
      <c r="K356" s="315">
        <v>0</v>
      </c>
      <c r="L356" s="315">
        <v>0</v>
      </c>
      <c r="M356" s="315">
        <v>0</v>
      </c>
      <c r="N356" s="315">
        <v>0</v>
      </c>
      <c r="O356" s="315">
        <v>0</v>
      </c>
      <c r="P356" s="315">
        <v>0</v>
      </c>
      <c r="Q356" s="315">
        <v>0</v>
      </c>
      <c r="R356" s="315">
        <v>0</v>
      </c>
      <c r="S356" s="315">
        <v>0</v>
      </c>
      <c r="T356" s="315">
        <f t="shared" si="230"/>
        <v>0</v>
      </c>
      <c r="U356" s="315">
        <f t="shared" si="231"/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07">
        <v>0</v>
      </c>
      <c r="E357" s="315">
        <v>0</v>
      </c>
      <c r="F357" s="315">
        <v>0</v>
      </c>
      <c r="G357" s="315">
        <v>0</v>
      </c>
      <c r="H357" s="314">
        <v>0</v>
      </c>
      <c r="I357" s="315">
        <v>0</v>
      </c>
      <c r="J357" s="315">
        <v>0</v>
      </c>
      <c r="K357" s="315">
        <v>0</v>
      </c>
      <c r="L357" s="315">
        <v>0</v>
      </c>
      <c r="M357" s="315">
        <v>0</v>
      </c>
      <c r="N357" s="315">
        <v>0</v>
      </c>
      <c r="O357" s="315">
        <v>0</v>
      </c>
      <c r="P357" s="315">
        <v>0</v>
      </c>
      <c r="Q357" s="315">
        <v>0</v>
      </c>
      <c r="R357" s="315">
        <v>0</v>
      </c>
      <c r="S357" s="315">
        <v>0</v>
      </c>
      <c r="T357" s="315">
        <f t="shared" si="230"/>
        <v>0</v>
      </c>
      <c r="U357" s="315">
        <f t="shared" si="231"/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5" t="s">
        <v>590</v>
      </c>
      <c r="E358" s="315" t="s">
        <v>590</v>
      </c>
      <c r="F358" s="315" t="s">
        <v>590</v>
      </c>
      <c r="G358" s="315" t="s">
        <v>590</v>
      </c>
      <c r="H358" s="314" t="s">
        <v>590</v>
      </c>
      <c r="I358" s="315" t="s">
        <v>590</v>
      </c>
      <c r="J358" s="315" t="s">
        <v>590</v>
      </c>
      <c r="K358" s="315" t="s">
        <v>590</v>
      </c>
      <c r="L358" s="315" t="s">
        <v>590</v>
      </c>
      <c r="M358" s="315" t="s">
        <v>590</v>
      </c>
      <c r="N358" s="315" t="s">
        <v>590</v>
      </c>
      <c r="O358" s="315" t="s">
        <v>590</v>
      </c>
      <c r="P358" s="315" t="s">
        <v>590</v>
      </c>
      <c r="Q358" s="315" t="s">
        <v>590</v>
      </c>
      <c r="R358" s="315" t="s">
        <v>590</v>
      </c>
      <c r="S358" s="315" t="s">
        <v>590</v>
      </c>
      <c r="T358" s="315" t="s">
        <v>590</v>
      </c>
      <c r="U358" s="315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07">
        <v>0</v>
      </c>
      <c r="E359" s="315">
        <v>3.8268019999999998</v>
      </c>
      <c r="F359" s="315">
        <v>0</v>
      </c>
      <c r="G359" s="315">
        <v>0.95402200000000004</v>
      </c>
      <c r="H359" s="314">
        <v>0</v>
      </c>
      <c r="I359" s="315">
        <v>0.88675599999999988</v>
      </c>
      <c r="J359" s="315">
        <v>0.93675399999999986</v>
      </c>
      <c r="K359" s="315">
        <v>0</v>
      </c>
      <c r="L359" s="315">
        <f>$J359</f>
        <v>0.93675399999999986</v>
      </c>
      <c r="M359" s="315">
        <v>0</v>
      </c>
      <c r="N359" s="315">
        <f t="shared" ref="N359" si="232">$J359</f>
        <v>0.93675399999999986</v>
      </c>
      <c r="O359" s="315">
        <v>0</v>
      </c>
      <c r="P359" s="315">
        <f t="shared" ref="P359" si="233">$J359</f>
        <v>0.93675399999999986</v>
      </c>
      <c r="Q359" s="315">
        <v>0</v>
      </c>
      <c r="R359" s="315">
        <f t="shared" ref="R359" si="234">$J359</f>
        <v>0.93675399999999986</v>
      </c>
      <c r="S359" s="315">
        <v>0</v>
      </c>
      <c r="T359" s="315">
        <f t="shared" ref="T359:T362" si="235">H359+J359+L359+N359+P359+R359</f>
        <v>4.6837699999999991</v>
      </c>
      <c r="U359" s="315">
        <f t="shared" ref="U359:U362" si="236">I359+K359+M359+O359+Q359+S359</f>
        <v>0.88675599999999988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07">
        <v>0</v>
      </c>
      <c r="E360" s="315">
        <v>0</v>
      </c>
      <c r="F360" s="315">
        <v>0</v>
      </c>
      <c r="G360" s="315">
        <v>0</v>
      </c>
      <c r="H360" s="314">
        <v>0</v>
      </c>
      <c r="I360" s="315">
        <v>0</v>
      </c>
      <c r="J360" s="315">
        <v>0</v>
      </c>
      <c r="K360" s="315">
        <v>0</v>
      </c>
      <c r="L360" s="315">
        <v>0</v>
      </c>
      <c r="M360" s="315">
        <v>0</v>
      </c>
      <c r="N360" s="315">
        <v>0</v>
      </c>
      <c r="O360" s="315">
        <v>0</v>
      </c>
      <c r="P360" s="315">
        <v>0</v>
      </c>
      <c r="Q360" s="315">
        <v>0</v>
      </c>
      <c r="R360" s="315">
        <v>0</v>
      </c>
      <c r="S360" s="315">
        <v>0</v>
      </c>
      <c r="T360" s="315">
        <f t="shared" si="235"/>
        <v>0</v>
      </c>
      <c r="U360" s="315">
        <f t="shared" si="236"/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07">
        <v>0</v>
      </c>
      <c r="E361" s="315">
        <v>0</v>
      </c>
      <c r="F361" s="315">
        <v>0</v>
      </c>
      <c r="G361" s="315">
        <v>0</v>
      </c>
      <c r="H361" s="314">
        <v>0</v>
      </c>
      <c r="I361" s="315">
        <v>0</v>
      </c>
      <c r="J361" s="315">
        <v>0</v>
      </c>
      <c r="K361" s="315">
        <v>0</v>
      </c>
      <c r="L361" s="315">
        <v>0</v>
      </c>
      <c r="M361" s="315">
        <v>0</v>
      </c>
      <c r="N361" s="315">
        <v>0</v>
      </c>
      <c r="O361" s="315">
        <v>0</v>
      </c>
      <c r="P361" s="315">
        <v>0</v>
      </c>
      <c r="Q361" s="315">
        <v>0</v>
      </c>
      <c r="R361" s="315">
        <v>0</v>
      </c>
      <c r="S361" s="315">
        <v>0</v>
      </c>
      <c r="T361" s="315">
        <f t="shared" si="235"/>
        <v>0</v>
      </c>
      <c r="U361" s="315">
        <f t="shared" si="236"/>
        <v>0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07">
        <v>0</v>
      </c>
      <c r="E362" s="315">
        <v>0</v>
      </c>
      <c r="F362" s="315">
        <v>0</v>
      </c>
      <c r="G362" s="315">
        <v>0</v>
      </c>
      <c r="H362" s="314">
        <v>0</v>
      </c>
      <c r="I362" s="315">
        <v>0</v>
      </c>
      <c r="J362" s="315">
        <v>0</v>
      </c>
      <c r="K362" s="315">
        <v>0</v>
      </c>
      <c r="L362" s="315">
        <v>0</v>
      </c>
      <c r="M362" s="315">
        <v>0</v>
      </c>
      <c r="N362" s="315">
        <v>0</v>
      </c>
      <c r="O362" s="315">
        <v>0</v>
      </c>
      <c r="P362" s="315">
        <v>0</v>
      </c>
      <c r="Q362" s="315">
        <v>0</v>
      </c>
      <c r="R362" s="315">
        <v>0</v>
      </c>
      <c r="S362" s="315">
        <v>0</v>
      </c>
      <c r="T362" s="315">
        <f t="shared" si="235"/>
        <v>0</v>
      </c>
      <c r="U362" s="315">
        <f t="shared" si="236"/>
        <v>0</v>
      </c>
    </row>
    <row r="363" spans="1:21" x14ac:dyDescent="0.25">
      <c r="A363" s="301" t="s">
        <v>589</v>
      </c>
      <c r="B363" s="296" t="s">
        <v>586</v>
      </c>
      <c r="C363" s="316" t="s">
        <v>286</v>
      </c>
      <c r="D363" s="315" t="s">
        <v>590</v>
      </c>
      <c r="E363" s="315" t="s">
        <v>590</v>
      </c>
      <c r="F363" s="315" t="s">
        <v>590</v>
      </c>
      <c r="G363" s="315" t="s">
        <v>590</v>
      </c>
      <c r="H363" s="314" t="s">
        <v>590</v>
      </c>
      <c r="I363" s="315" t="s">
        <v>590</v>
      </c>
      <c r="J363" s="315" t="s">
        <v>590</v>
      </c>
      <c r="K363" s="315" t="s">
        <v>590</v>
      </c>
      <c r="L363" s="315" t="s">
        <v>590</v>
      </c>
      <c r="M363" s="315" t="s">
        <v>590</v>
      </c>
      <c r="N363" s="315" t="s">
        <v>590</v>
      </c>
      <c r="O363" s="315" t="s">
        <v>590</v>
      </c>
      <c r="P363" s="315" t="s">
        <v>590</v>
      </c>
      <c r="Q363" s="315" t="s">
        <v>590</v>
      </c>
      <c r="R363" s="315" t="s">
        <v>590</v>
      </c>
      <c r="S363" s="315" t="s">
        <v>590</v>
      </c>
      <c r="T363" s="315" t="s">
        <v>590</v>
      </c>
      <c r="U363" s="315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07">
        <v>0</v>
      </c>
      <c r="E364" s="315">
        <v>0</v>
      </c>
      <c r="F364" s="315">
        <v>0</v>
      </c>
      <c r="G364" s="315">
        <v>0</v>
      </c>
      <c r="H364" s="314">
        <v>0</v>
      </c>
      <c r="I364" s="315">
        <v>0</v>
      </c>
      <c r="J364" s="315">
        <v>0</v>
      </c>
      <c r="K364" s="315">
        <v>0</v>
      </c>
      <c r="L364" s="315">
        <v>0</v>
      </c>
      <c r="M364" s="315">
        <v>0</v>
      </c>
      <c r="N364" s="315">
        <v>0</v>
      </c>
      <c r="O364" s="315">
        <v>0</v>
      </c>
      <c r="P364" s="315">
        <v>0</v>
      </c>
      <c r="Q364" s="315">
        <v>0</v>
      </c>
      <c r="R364" s="315">
        <v>0</v>
      </c>
      <c r="S364" s="315">
        <v>0</v>
      </c>
      <c r="T364" s="315">
        <f t="shared" ref="T364:T374" si="237">H364+J364+L364+N364+P364+R364</f>
        <v>0</v>
      </c>
      <c r="U364" s="315">
        <f t="shared" ref="U364:U374" si="238">I364+K364+M364+O364+Q364+S364</f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07">
        <v>0</v>
      </c>
      <c r="E365" s="315">
        <v>0</v>
      </c>
      <c r="F365" s="315">
        <v>0</v>
      </c>
      <c r="G365" s="315">
        <v>0</v>
      </c>
      <c r="H365" s="314">
        <v>0</v>
      </c>
      <c r="I365" s="315">
        <v>0</v>
      </c>
      <c r="J365" s="315">
        <v>0</v>
      </c>
      <c r="K365" s="315">
        <v>0</v>
      </c>
      <c r="L365" s="315">
        <v>0</v>
      </c>
      <c r="M365" s="315">
        <v>0</v>
      </c>
      <c r="N365" s="315">
        <v>0</v>
      </c>
      <c r="O365" s="315">
        <v>0</v>
      </c>
      <c r="P365" s="315">
        <v>0</v>
      </c>
      <c r="Q365" s="315">
        <v>0</v>
      </c>
      <c r="R365" s="315">
        <v>0</v>
      </c>
      <c r="S365" s="315">
        <v>0</v>
      </c>
      <c r="T365" s="315">
        <f t="shared" si="237"/>
        <v>0</v>
      </c>
      <c r="U365" s="315">
        <f t="shared" si="238"/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07">
        <v>0</v>
      </c>
      <c r="E366" s="315">
        <v>0</v>
      </c>
      <c r="F366" s="315">
        <v>0</v>
      </c>
      <c r="G366" s="315">
        <v>0</v>
      </c>
      <c r="H366" s="314">
        <v>0</v>
      </c>
      <c r="I366" s="315">
        <v>0</v>
      </c>
      <c r="J366" s="315">
        <v>0</v>
      </c>
      <c r="K366" s="315">
        <v>0</v>
      </c>
      <c r="L366" s="315">
        <v>0</v>
      </c>
      <c r="M366" s="315">
        <v>0</v>
      </c>
      <c r="N366" s="315">
        <v>0</v>
      </c>
      <c r="O366" s="315">
        <v>0</v>
      </c>
      <c r="P366" s="315">
        <v>0</v>
      </c>
      <c r="Q366" s="315">
        <v>0</v>
      </c>
      <c r="R366" s="315">
        <v>0</v>
      </c>
      <c r="S366" s="315">
        <v>0</v>
      </c>
      <c r="T366" s="315">
        <f t="shared" si="237"/>
        <v>0</v>
      </c>
      <c r="U366" s="315">
        <f t="shared" si="238"/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07">
        <v>0</v>
      </c>
      <c r="E367" s="315">
        <v>0</v>
      </c>
      <c r="F367" s="315">
        <v>0</v>
      </c>
      <c r="G367" s="315">
        <v>0</v>
      </c>
      <c r="H367" s="314">
        <v>0</v>
      </c>
      <c r="I367" s="315">
        <v>0</v>
      </c>
      <c r="J367" s="315">
        <v>0</v>
      </c>
      <c r="K367" s="315">
        <v>0</v>
      </c>
      <c r="L367" s="315">
        <v>0</v>
      </c>
      <c r="M367" s="315">
        <v>0</v>
      </c>
      <c r="N367" s="315">
        <v>0</v>
      </c>
      <c r="O367" s="315">
        <v>0</v>
      </c>
      <c r="P367" s="315">
        <v>0</v>
      </c>
      <c r="Q367" s="315">
        <v>0</v>
      </c>
      <c r="R367" s="315">
        <v>0</v>
      </c>
      <c r="S367" s="315">
        <v>0</v>
      </c>
      <c r="T367" s="315">
        <f t="shared" si="237"/>
        <v>0</v>
      </c>
      <c r="U367" s="315">
        <f t="shared" si="238"/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07">
        <v>0</v>
      </c>
      <c r="E368" s="315">
        <v>0</v>
      </c>
      <c r="F368" s="315">
        <v>0</v>
      </c>
      <c r="G368" s="315">
        <v>0</v>
      </c>
      <c r="H368" s="314">
        <v>0</v>
      </c>
      <c r="I368" s="315">
        <v>0</v>
      </c>
      <c r="J368" s="315">
        <v>0</v>
      </c>
      <c r="K368" s="315">
        <v>0</v>
      </c>
      <c r="L368" s="315">
        <v>0</v>
      </c>
      <c r="M368" s="315">
        <v>0</v>
      </c>
      <c r="N368" s="315">
        <v>0</v>
      </c>
      <c r="O368" s="315">
        <v>0</v>
      </c>
      <c r="P368" s="315">
        <v>0</v>
      </c>
      <c r="Q368" s="315">
        <v>0</v>
      </c>
      <c r="R368" s="315">
        <v>0</v>
      </c>
      <c r="S368" s="315">
        <v>0</v>
      </c>
      <c r="T368" s="315">
        <f t="shared" si="237"/>
        <v>0</v>
      </c>
      <c r="U368" s="315">
        <f t="shared" si="238"/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07">
        <v>0</v>
      </c>
      <c r="E369" s="315">
        <v>0</v>
      </c>
      <c r="F369" s="315">
        <v>0</v>
      </c>
      <c r="G369" s="315">
        <v>0</v>
      </c>
      <c r="H369" s="314">
        <v>0</v>
      </c>
      <c r="I369" s="315">
        <v>0</v>
      </c>
      <c r="J369" s="315">
        <v>0</v>
      </c>
      <c r="K369" s="315">
        <v>0</v>
      </c>
      <c r="L369" s="315">
        <v>0</v>
      </c>
      <c r="M369" s="315">
        <v>0</v>
      </c>
      <c r="N369" s="315">
        <v>0</v>
      </c>
      <c r="O369" s="315">
        <v>0</v>
      </c>
      <c r="P369" s="315">
        <v>0</v>
      </c>
      <c r="Q369" s="315">
        <v>0</v>
      </c>
      <c r="R369" s="315">
        <v>0</v>
      </c>
      <c r="S369" s="315">
        <v>0</v>
      </c>
      <c r="T369" s="315">
        <f t="shared" si="237"/>
        <v>0</v>
      </c>
      <c r="U369" s="315">
        <f t="shared" si="238"/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07">
        <v>0</v>
      </c>
      <c r="E370" s="315">
        <v>0</v>
      </c>
      <c r="F370" s="315">
        <v>0</v>
      </c>
      <c r="G370" s="315">
        <v>0</v>
      </c>
      <c r="H370" s="314">
        <v>0</v>
      </c>
      <c r="I370" s="315">
        <v>0</v>
      </c>
      <c r="J370" s="315">
        <v>0</v>
      </c>
      <c r="K370" s="315">
        <v>0</v>
      </c>
      <c r="L370" s="315">
        <v>0</v>
      </c>
      <c r="M370" s="315">
        <v>0</v>
      </c>
      <c r="N370" s="315">
        <v>0</v>
      </c>
      <c r="O370" s="315">
        <v>0</v>
      </c>
      <c r="P370" s="315">
        <v>0</v>
      </c>
      <c r="Q370" s="315">
        <v>0</v>
      </c>
      <c r="R370" s="315">
        <v>0</v>
      </c>
      <c r="S370" s="315">
        <v>0</v>
      </c>
      <c r="T370" s="315">
        <f t="shared" si="237"/>
        <v>0</v>
      </c>
      <c r="U370" s="315">
        <f t="shared" si="238"/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07">
        <v>0</v>
      </c>
      <c r="E371" s="315">
        <v>0</v>
      </c>
      <c r="F371" s="315">
        <v>0</v>
      </c>
      <c r="G371" s="315">
        <v>0</v>
      </c>
      <c r="H371" s="314">
        <v>0</v>
      </c>
      <c r="I371" s="315">
        <v>0</v>
      </c>
      <c r="J371" s="315">
        <v>0</v>
      </c>
      <c r="K371" s="315">
        <v>0</v>
      </c>
      <c r="L371" s="315">
        <v>0</v>
      </c>
      <c r="M371" s="315">
        <v>0</v>
      </c>
      <c r="N371" s="315">
        <v>0</v>
      </c>
      <c r="O371" s="315">
        <v>0</v>
      </c>
      <c r="P371" s="315">
        <v>0</v>
      </c>
      <c r="Q371" s="315">
        <v>0</v>
      </c>
      <c r="R371" s="315">
        <v>0</v>
      </c>
      <c r="S371" s="315">
        <v>0</v>
      </c>
      <c r="T371" s="315">
        <f t="shared" si="237"/>
        <v>0</v>
      </c>
      <c r="U371" s="315">
        <f t="shared" si="238"/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07">
        <v>0</v>
      </c>
      <c r="E372" s="315">
        <v>0</v>
      </c>
      <c r="F372" s="315">
        <v>0</v>
      </c>
      <c r="G372" s="315">
        <v>0</v>
      </c>
      <c r="H372" s="314">
        <v>0</v>
      </c>
      <c r="I372" s="315">
        <v>0</v>
      </c>
      <c r="J372" s="315">
        <v>0</v>
      </c>
      <c r="K372" s="315">
        <v>0</v>
      </c>
      <c r="L372" s="315">
        <v>0</v>
      </c>
      <c r="M372" s="315">
        <v>0</v>
      </c>
      <c r="N372" s="315">
        <v>0</v>
      </c>
      <c r="O372" s="315">
        <v>0</v>
      </c>
      <c r="P372" s="315">
        <v>0</v>
      </c>
      <c r="Q372" s="315">
        <v>0</v>
      </c>
      <c r="R372" s="315">
        <v>0</v>
      </c>
      <c r="S372" s="315">
        <v>0</v>
      </c>
      <c r="T372" s="315">
        <f t="shared" si="237"/>
        <v>0</v>
      </c>
      <c r="U372" s="315">
        <f t="shared" si="238"/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07">
        <v>0</v>
      </c>
      <c r="E373" s="315">
        <v>0</v>
      </c>
      <c r="F373" s="315">
        <v>0</v>
      </c>
      <c r="G373" s="315">
        <v>0</v>
      </c>
      <c r="H373" s="314">
        <v>0</v>
      </c>
      <c r="I373" s="315">
        <v>0</v>
      </c>
      <c r="J373" s="315">
        <v>0</v>
      </c>
      <c r="K373" s="315">
        <v>0</v>
      </c>
      <c r="L373" s="315">
        <v>0</v>
      </c>
      <c r="M373" s="315">
        <v>0</v>
      </c>
      <c r="N373" s="315">
        <v>0</v>
      </c>
      <c r="O373" s="315">
        <v>0</v>
      </c>
      <c r="P373" s="315">
        <v>0</v>
      </c>
      <c r="Q373" s="315">
        <v>0</v>
      </c>
      <c r="R373" s="315">
        <v>0</v>
      </c>
      <c r="S373" s="315">
        <v>0</v>
      </c>
      <c r="T373" s="315">
        <f t="shared" si="237"/>
        <v>0</v>
      </c>
      <c r="U373" s="315">
        <f t="shared" si="238"/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07">
        <v>0</v>
      </c>
      <c r="E374" s="315">
        <v>0</v>
      </c>
      <c r="F374" s="315">
        <v>0</v>
      </c>
      <c r="G374" s="315">
        <v>0</v>
      </c>
      <c r="H374" s="314">
        <v>0</v>
      </c>
      <c r="I374" s="330">
        <v>0</v>
      </c>
      <c r="J374" s="330">
        <v>0</v>
      </c>
      <c r="K374" s="330">
        <v>0</v>
      </c>
      <c r="L374" s="330">
        <v>0</v>
      </c>
      <c r="M374" s="330">
        <v>0</v>
      </c>
      <c r="N374" s="330">
        <v>0</v>
      </c>
      <c r="O374" s="330">
        <v>0</v>
      </c>
      <c r="P374" s="330">
        <v>0</v>
      </c>
      <c r="Q374" s="330">
        <v>0</v>
      </c>
      <c r="R374" s="330">
        <v>0</v>
      </c>
      <c r="S374" s="330">
        <v>0</v>
      </c>
      <c r="T374" s="330">
        <f t="shared" si="237"/>
        <v>0</v>
      </c>
      <c r="U374" s="330">
        <f t="shared" si="238"/>
        <v>0</v>
      </c>
    </row>
    <row r="375" spans="1:21" x14ac:dyDescent="0.25">
      <c r="A375" s="342" t="s">
        <v>1121</v>
      </c>
      <c r="B375" s="343"/>
      <c r="C375" s="343"/>
      <c r="D375" s="343"/>
      <c r="E375" s="343"/>
      <c r="F375" s="343"/>
      <c r="G375" s="343"/>
      <c r="H375" s="343"/>
      <c r="I375" s="343"/>
      <c r="J375" s="343"/>
      <c r="K375" s="343"/>
      <c r="L375" s="343"/>
      <c r="M375" s="343"/>
      <c r="N375" s="343"/>
      <c r="O375" s="343"/>
      <c r="P375" s="343"/>
      <c r="Q375" s="343"/>
      <c r="R375" s="343"/>
      <c r="S375" s="343"/>
      <c r="T375" s="343"/>
      <c r="U375" s="344"/>
    </row>
    <row r="376" spans="1:21" ht="16.5" customHeight="1" x14ac:dyDescent="0.25">
      <c r="A376" s="342"/>
      <c r="B376" s="343"/>
      <c r="C376" s="343"/>
      <c r="D376" s="343"/>
      <c r="E376" s="343"/>
      <c r="F376" s="343"/>
      <c r="G376" s="343"/>
      <c r="H376" s="343"/>
      <c r="I376" s="343"/>
      <c r="J376" s="343"/>
      <c r="K376" s="343"/>
      <c r="L376" s="343"/>
      <c r="M376" s="343"/>
      <c r="N376" s="343"/>
      <c r="O376" s="343"/>
      <c r="P376" s="343"/>
      <c r="Q376" s="343"/>
      <c r="R376" s="343"/>
      <c r="S376" s="343"/>
      <c r="T376" s="343"/>
      <c r="U376" s="344"/>
    </row>
    <row r="377" spans="1:21" ht="78" customHeight="1" x14ac:dyDescent="0.25">
      <c r="A377" s="345" t="s">
        <v>0</v>
      </c>
      <c r="B377" s="346" t="s">
        <v>1</v>
      </c>
      <c r="C377" s="346" t="s">
        <v>603</v>
      </c>
      <c r="D377" s="306" t="str">
        <f>D14</f>
        <v>2021 год</v>
      </c>
      <c r="E377" s="306" t="str">
        <f t="shared" ref="E377:S377" si="239">E14</f>
        <v>2022 год</v>
      </c>
      <c r="F377" s="346" t="str">
        <f t="shared" si="239"/>
        <v>2023 год</v>
      </c>
      <c r="G377" s="346">
        <f t="shared" si="239"/>
        <v>0</v>
      </c>
      <c r="H377" s="346" t="str">
        <f t="shared" si="239"/>
        <v>2024 год</v>
      </c>
      <c r="I377" s="346">
        <f t="shared" si="239"/>
        <v>0</v>
      </c>
      <c r="J377" s="346" t="str">
        <f t="shared" si="239"/>
        <v>2025 год</v>
      </c>
      <c r="K377" s="346">
        <f t="shared" si="239"/>
        <v>0</v>
      </c>
      <c r="L377" s="346" t="str">
        <f t="shared" si="239"/>
        <v>2026 год</v>
      </c>
      <c r="M377" s="346">
        <f t="shared" si="239"/>
        <v>0</v>
      </c>
      <c r="N377" s="346" t="str">
        <f t="shared" si="239"/>
        <v>2027 год</v>
      </c>
      <c r="O377" s="346">
        <f t="shared" si="239"/>
        <v>0</v>
      </c>
      <c r="P377" s="346" t="str">
        <f t="shared" si="239"/>
        <v>2028 год</v>
      </c>
      <c r="Q377" s="346">
        <f t="shared" si="239"/>
        <v>0</v>
      </c>
      <c r="R377" s="346" t="str">
        <f t="shared" si="239"/>
        <v>2029 год</v>
      </c>
      <c r="S377" s="346">
        <f t="shared" si="239"/>
        <v>0</v>
      </c>
      <c r="T377" s="346" t="s">
        <v>519</v>
      </c>
      <c r="U377" s="346"/>
    </row>
    <row r="378" spans="1:21" ht="78" customHeight="1" x14ac:dyDescent="0.25">
      <c r="A378" s="345"/>
      <c r="B378" s="346"/>
      <c r="C378" s="346"/>
      <c r="D378" s="292" t="str">
        <f t="shared" ref="D378:S378" si="240">D15</f>
        <v>Факт</v>
      </c>
      <c r="E378" s="292" t="str">
        <f t="shared" si="240"/>
        <v>Факт</v>
      </c>
      <c r="F378" s="292" t="str">
        <f t="shared" si="240"/>
        <v>Утвержденный план</v>
      </c>
      <c r="G378" s="292" t="str">
        <f t="shared" si="240"/>
        <v>Факт</v>
      </c>
      <c r="H378" s="292" t="str">
        <f t="shared" si="240"/>
        <v>Утвержденный план</v>
      </c>
      <c r="I378" s="292" t="str">
        <f t="shared" si="240"/>
        <v>Предложение по корректировке  утвержденного плана</v>
      </c>
      <c r="J378" s="292" t="str">
        <f t="shared" si="240"/>
        <v>План</v>
      </c>
      <c r="K378" s="292" t="str">
        <f t="shared" si="240"/>
        <v>Предложение по корректировке  утвержденного плана</v>
      </c>
      <c r="L378" s="292" t="str">
        <f t="shared" si="240"/>
        <v>План</v>
      </c>
      <c r="M378" s="292" t="str">
        <f t="shared" si="240"/>
        <v>Предложение по корректировке  утвержденного плана</v>
      </c>
      <c r="N378" s="292" t="str">
        <f t="shared" si="240"/>
        <v>План</v>
      </c>
      <c r="O378" s="292" t="str">
        <f t="shared" si="240"/>
        <v>Предложение по корректировке  утвержденного плана</v>
      </c>
      <c r="P378" s="292" t="str">
        <f t="shared" si="240"/>
        <v>План</v>
      </c>
      <c r="Q378" s="292" t="str">
        <f t="shared" si="240"/>
        <v>Предложение по корректировке  утвержденного плана</v>
      </c>
      <c r="R378" s="292" t="str">
        <f t="shared" si="240"/>
        <v>План</v>
      </c>
      <c r="S378" s="292" t="str">
        <f t="shared" si="240"/>
        <v>Предложение по корректировке  утвержденного плана</v>
      </c>
      <c r="T378" s="292" t="s">
        <v>1078</v>
      </c>
      <c r="U378" s="292" t="s">
        <v>604</v>
      </c>
    </row>
    <row r="379" spans="1:21" s="305" customFormat="1" x14ac:dyDescent="0.25">
      <c r="A379" s="312">
        <v>1</v>
      </c>
      <c r="B379" s="292">
        <v>2</v>
      </c>
      <c r="C379" s="292">
        <v>3</v>
      </c>
      <c r="D379" s="327" t="str">
        <f>D16</f>
        <v>4.1</v>
      </c>
      <c r="E379" s="327" t="str">
        <f t="shared" ref="E379:U379" si="241">E16</f>
        <v>4.2</v>
      </c>
      <c r="F379" s="327" t="str">
        <f t="shared" si="241"/>
        <v>4.3</v>
      </c>
      <c r="G379" s="327" t="str">
        <f t="shared" si="241"/>
        <v>4.4</v>
      </c>
      <c r="H379" s="327" t="str">
        <f t="shared" si="241"/>
        <v>4.5</v>
      </c>
      <c r="I379" s="327" t="str">
        <f t="shared" si="241"/>
        <v>4.6</v>
      </c>
      <c r="J379" s="327" t="str">
        <f t="shared" si="241"/>
        <v>4.7</v>
      </c>
      <c r="K379" s="327" t="str">
        <f t="shared" si="241"/>
        <v>4.8</v>
      </c>
      <c r="L379" s="327" t="str">
        <f t="shared" si="241"/>
        <v>4.9</v>
      </c>
      <c r="M379" s="327" t="str">
        <f t="shared" si="241"/>
        <v>4.10</v>
      </c>
      <c r="N379" s="327" t="str">
        <f t="shared" si="241"/>
        <v>4.11</v>
      </c>
      <c r="O379" s="327" t="str">
        <f t="shared" si="241"/>
        <v>4.12</v>
      </c>
      <c r="P379" s="327" t="str">
        <f t="shared" si="241"/>
        <v>4.13</v>
      </c>
      <c r="Q379" s="327" t="str">
        <f t="shared" si="241"/>
        <v>4.14</v>
      </c>
      <c r="R379" s="327" t="str">
        <f t="shared" si="241"/>
        <v>4.15</v>
      </c>
      <c r="S379" s="327" t="str">
        <f t="shared" si="241"/>
        <v>4.16</v>
      </c>
      <c r="T379" s="327" t="str">
        <f t="shared" si="241"/>
        <v>5</v>
      </c>
      <c r="U379" s="327">
        <f t="shared" si="241"/>
        <v>6</v>
      </c>
    </row>
    <row r="380" spans="1:21" ht="30.75" customHeight="1" x14ac:dyDescent="0.25">
      <c r="A380" s="341" t="s">
        <v>1154</v>
      </c>
      <c r="B380" s="341"/>
      <c r="C380" s="300" t="s">
        <v>748</v>
      </c>
      <c r="D380" s="307">
        <f>D381+D440</f>
        <v>0</v>
      </c>
      <c r="E380" s="308">
        <f t="shared" ref="E380:S380" si="242">E381+E440</f>
        <v>0</v>
      </c>
      <c r="F380" s="308">
        <f t="shared" si="242"/>
        <v>0</v>
      </c>
      <c r="G380" s="309">
        <f t="shared" si="242"/>
        <v>0</v>
      </c>
      <c r="H380" s="331">
        <f t="shared" si="242"/>
        <v>0</v>
      </c>
      <c r="I380" s="309">
        <f t="shared" si="242"/>
        <v>0</v>
      </c>
      <c r="J380" s="309">
        <f t="shared" si="242"/>
        <v>0</v>
      </c>
      <c r="K380" s="309">
        <f t="shared" si="242"/>
        <v>0</v>
      </c>
      <c r="L380" s="309">
        <f t="shared" si="242"/>
        <v>0</v>
      </c>
      <c r="M380" s="309">
        <f t="shared" si="242"/>
        <v>0</v>
      </c>
      <c r="N380" s="309">
        <f t="shared" si="242"/>
        <v>0</v>
      </c>
      <c r="O380" s="309">
        <f t="shared" si="242"/>
        <v>0</v>
      </c>
      <c r="P380" s="309">
        <f t="shared" si="242"/>
        <v>0</v>
      </c>
      <c r="Q380" s="309">
        <f t="shared" si="242"/>
        <v>0</v>
      </c>
      <c r="R380" s="309">
        <f t="shared" si="242"/>
        <v>0</v>
      </c>
      <c r="S380" s="309">
        <f t="shared" si="242"/>
        <v>0</v>
      </c>
      <c r="T380" s="309">
        <f t="shared" ref="T380:T443" si="243">H380+J380+L380+N380+P380+R380</f>
        <v>0</v>
      </c>
      <c r="U380" s="309">
        <f t="shared" ref="U380:U443" si="244">I380+K380+M380+O380+Q380+S380</f>
        <v>0</v>
      </c>
    </row>
    <row r="381" spans="1:21" ht="18.75" x14ac:dyDescent="0.25">
      <c r="A381" s="301" t="s">
        <v>16</v>
      </c>
      <c r="B381" s="153" t="s">
        <v>1040</v>
      </c>
      <c r="C381" s="300" t="s">
        <v>748</v>
      </c>
      <c r="D381" s="307">
        <f>D382+D406+D434+D435</f>
        <v>0</v>
      </c>
      <c r="E381" s="332">
        <f t="shared" ref="E381:S381" si="245">E382+E406+E434+E435</f>
        <v>0</v>
      </c>
      <c r="F381" s="332">
        <f t="shared" si="245"/>
        <v>0</v>
      </c>
      <c r="G381" s="309">
        <f t="shared" si="245"/>
        <v>0</v>
      </c>
      <c r="H381" s="331">
        <f t="shared" si="245"/>
        <v>0</v>
      </c>
      <c r="I381" s="309">
        <f t="shared" si="245"/>
        <v>0</v>
      </c>
      <c r="J381" s="309">
        <f t="shared" si="245"/>
        <v>0</v>
      </c>
      <c r="K381" s="309">
        <f t="shared" si="245"/>
        <v>0</v>
      </c>
      <c r="L381" s="309">
        <f t="shared" si="245"/>
        <v>0</v>
      </c>
      <c r="M381" s="309">
        <f t="shared" si="245"/>
        <v>0</v>
      </c>
      <c r="N381" s="309">
        <f t="shared" si="245"/>
        <v>0</v>
      </c>
      <c r="O381" s="309">
        <f t="shared" si="245"/>
        <v>0</v>
      </c>
      <c r="P381" s="309">
        <f t="shared" si="245"/>
        <v>0</v>
      </c>
      <c r="Q381" s="309">
        <f t="shared" si="245"/>
        <v>0</v>
      </c>
      <c r="R381" s="309">
        <f t="shared" si="245"/>
        <v>0</v>
      </c>
      <c r="S381" s="309">
        <f t="shared" si="245"/>
        <v>0</v>
      </c>
      <c r="T381" s="309">
        <f t="shared" si="243"/>
        <v>0</v>
      </c>
      <c r="U381" s="309">
        <f t="shared" si="244"/>
        <v>0</v>
      </c>
    </row>
    <row r="382" spans="1:21" ht="18.75" x14ac:dyDescent="0.25">
      <c r="A382" s="301" t="s">
        <v>17</v>
      </c>
      <c r="B382" s="285" t="s">
        <v>198</v>
      </c>
      <c r="C382" s="300" t="s">
        <v>748</v>
      </c>
      <c r="D382" s="307">
        <f>D383+D401+D405</f>
        <v>0</v>
      </c>
      <c r="E382" s="332">
        <f t="shared" ref="E382:S382" si="246">E383+E401+E405</f>
        <v>0</v>
      </c>
      <c r="F382" s="332">
        <f t="shared" si="246"/>
        <v>0</v>
      </c>
      <c r="G382" s="309">
        <f t="shared" si="246"/>
        <v>0</v>
      </c>
      <c r="H382" s="331">
        <f t="shared" si="246"/>
        <v>0</v>
      </c>
      <c r="I382" s="309">
        <f t="shared" si="246"/>
        <v>0</v>
      </c>
      <c r="J382" s="309">
        <f t="shared" si="246"/>
        <v>0</v>
      </c>
      <c r="K382" s="309">
        <f t="shared" si="246"/>
        <v>0</v>
      </c>
      <c r="L382" s="309">
        <f t="shared" si="246"/>
        <v>0</v>
      </c>
      <c r="M382" s="309">
        <f t="shared" si="246"/>
        <v>0</v>
      </c>
      <c r="N382" s="309">
        <f t="shared" si="246"/>
        <v>0</v>
      </c>
      <c r="O382" s="309">
        <f t="shared" si="246"/>
        <v>0</v>
      </c>
      <c r="P382" s="309">
        <f t="shared" si="246"/>
        <v>0</v>
      </c>
      <c r="Q382" s="309">
        <f t="shared" si="246"/>
        <v>0</v>
      </c>
      <c r="R382" s="309">
        <f t="shared" si="246"/>
        <v>0</v>
      </c>
      <c r="S382" s="309">
        <f t="shared" si="246"/>
        <v>0</v>
      </c>
      <c r="T382" s="309">
        <f t="shared" si="243"/>
        <v>0</v>
      </c>
      <c r="U382" s="309">
        <f t="shared" si="244"/>
        <v>0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07">
        <f>D384+D388+D389+D390+D391+D396+D397+D398</f>
        <v>0</v>
      </c>
      <c r="E383" s="333">
        <f t="shared" ref="E383:S383" si="247">E384+E388+E389+E390+E391+E396+E397+E398</f>
        <v>0</v>
      </c>
      <c r="F383" s="333">
        <f t="shared" si="247"/>
        <v>0</v>
      </c>
      <c r="G383" s="309">
        <f t="shared" si="247"/>
        <v>0</v>
      </c>
      <c r="H383" s="331">
        <f t="shared" si="247"/>
        <v>0</v>
      </c>
      <c r="I383" s="309">
        <f t="shared" si="247"/>
        <v>0</v>
      </c>
      <c r="J383" s="309">
        <f t="shared" si="247"/>
        <v>0</v>
      </c>
      <c r="K383" s="309">
        <f t="shared" si="247"/>
        <v>0</v>
      </c>
      <c r="L383" s="309">
        <f t="shared" si="247"/>
        <v>0</v>
      </c>
      <c r="M383" s="309">
        <f t="shared" si="247"/>
        <v>0</v>
      </c>
      <c r="N383" s="309">
        <f t="shared" si="247"/>
        <v>0</v>
      </c>
      <c r="O383" s="309">
        <f t="shared" si="247"/>
        <v>0</v>
      </c>
      <c r="P383" s="309">
        <f t="shared" si="247"/>
        <v>0</v>
      </c>
      <c r="Q383" s="309">
        <f t="shared" si="247"/>
        <v>0</v>
      </c>
      <c r="R383" s="309">
        <f t="shared" si="247"/>
        <v>0</v>
      </c>
      <c r="S383" s="309">
        <f t="shared" si="247"/>
        <v>0</v>
      </c>
      <c r="T383" s="309">
        <f t="shared" si="243"/>
        <v>0</v>
      </c>
      <c r="U383" s="309">
        <f t="shared" si="244"/>
        <v>0</v>
      </c>
    </row>
    <row r="384" spans="1:21" ht="18.75" x14ac:dyDescent="0.25">
      <c r="A384" s="301" t="s">
        <v>591</v>
      </c>
      <c r="B384" s="286" t="s">
        <v>880</v>
      </c>
      <c r="C384" s="300" t="s">
        <v>748</v>
      </c>
      <c r="D384" s="307">
        <f>SUM(D385:D387)</f>
        <v>0</v>
      </c>
      <c r="E384" s="333">
        <f t="shared" ref="E384:S384" si="248">SUM(E385:E387)</f>
        <v>0</v>
      </c>
      <c r="F384" s="333">
        <f t="shared" si="248"/>
        <v>0</v>
      </c>
      <c r="G384" s="309">
        <f t="shared" si="248"/>
        <v>0</v>
      </c>
      <c r="H384" s="331">
        <f t="shared" si="248"/>
        <v>0</v>
      </c>
      <c r="I384" s="309">
        <f t="shared" si="248"/>
        <v>0</v>
      </c>
      <c r="J384" s="309">
        <f t="shared" si="248"/>
        <v>0</v>
      </c>
      <c r="K384" s="309">
        <f t="shared" si="248"/>
        <v>0</v>
      </c>
      <c r="L384" s="309">
        <f t="shared" si="248"/>
        <v>0</v>
      </c>
      <c r="M384" s="309">
        <f t="shared" si="248"/>
        <v>0</v>
      </c>
      <c r="N384" s="309">
        <f t="shared" si="248"/>
        <v>0</v>
      </c>
      <c r="O384" s="309">
        <f t="shared" si="248"/>
        <v>0</v>
      </c>
      <c r="P384" s="309">
        <f t="shared" si="248"/>
        <v>0</v>
      </c>
      <c r="Q384" s="309">
        <f t="shared" si="248"/>
        <v>0</v>
      </c>
      <c r="R384" s="309">
        <f t="shared" si="248"/>
        <v>0</v>
      </c>
      <c r="S384" s="309">
        <f t="shared" si="248"/>
        <v>0</v>
      </c>
      <c r="T384" s="309">
        <f t="shared" si="243"/>
        <v>0</v>
      </c>
      <c r="U384" s="309">
        <f t="shared" si="244"/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07">
        <v>0</v>
      </c>
      <c r="E385" s="333">
        <v>0</v>
      </c>
      <c r="F385" s="333">
        <v>0</v>
      </c>
      <c r="G385" s="309">
        <v>0</v>
      </c>
      <c r="H385" s="331">
        <v>0</v>
      </c>
      <c r="I385" s="309">
        <v>0</v>
      </c>
      <c r="J385" s="309">
        <v>0</v>
      </c>
      <c r="K385" s="309">
        <v>0</v>
      </c>
      <c r="L385" s="309">
        <v>0</v>
      </c>
      <c r="M385" s="309">
        <v>0</v>
      </c>
      <c r="N385" s="309">
        <v>0</v>
      </c>
      <c r="O385" s="309">
        <v>0</v>
      </c>
      <c r="P385" s="309">
        <v>0</v>
      </c>
      <c r="Q385" s="309">
        <v>0</v>
      </c>
      <c r="R385" s="309">
        <v>0</v>
      </c>
      <c r="S385" s="309">
        <v>0</v>
      </c>
      <c r="T385" s="309">
        <f t="shared" si="243"/>
        <v>0</v>
      </c>
      <c r="U385" s="309">
        <f t="shared" si="244"/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07">
        <v>0</v>
      </c>
      <c r="E386" s="333">
        <v>0</v>
      </c>
      <c r="F386" s="333">
        <v>0</v>
      </c>
      <c r="G386" s="309">
        <v>0</v>
      </c>
      <c r="H386" s="331">
        <v>0</v>
      </c>
      <c r="I386" s="309">
        <v>0</v>
      </c>
      <c r="J386" s="309">
        <v>0</v>
      </c>
      <c r="K386" s="309">
        <v>0</v>
      </c>
      <c r="L386" s="309">
        <v>0</v>
      </c>
      <c r="M386" s="309">
        <v>0</v>
      </c>
      <c r="N386" s="309">
        <v>0</v>
      </c>
      <c r="O386" s="309">
        <v>0</v>
      </c>
      <c r="P386" s="309">
        <v>0</v>
      </c>
      <c r="Q386" s="309">
        <v>0</v>
      </c>
      <c r="R386" s="309">
        <v>0</v>
      </c>
      <c r="S386" s="309">
        <v>0</v>
      </c>
      <c r="T386" s="309">
        <f t="shared" si="243"/>
        <v>0</v>
      </c>
      <c r="U386" s="309">
        <f t="shared" si="244"/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07">
        <v>0</v>
      </c>
      <c r="E387" s="333">
        <v>0</v>
      </c>
      <c r="F387" s="333">
        <v>0</v>
      </c>
      <c r="G387" s="309">
        <v>0</v>
      </c>
      <c r="H387" s="331">
        <v>0</v>
      </c>
      <c r="I387" s="309">
        <v>0</v>
      </c>
      <c r="J387" s="309">
        <v>0</v>
      </c>
      <c r="K387" s="309">
        <v>0</v>
      </c>
      <c r="L387" s="309">
        <v>0</v>
      </c>
      <c r="M387" s="309">
        <v>0</v>
      </c>
      <c r="N387" s="309">
        <v>0</v>
      </c>
      <c r="O387" s="309">
        <v>0</v>
      </c>
      <c r="P387" s="309">
        <v>0</v>
      </c>
      <c r="Q387" s="309">
        <v>0</v>
      </c>
      <c r="R387" s="309">
        <v>0</v>
      </c>
      <c r="S387" s="309">
        <v>0</v>
      </c>
      <c r="T387" s="309">
        <f t="shared" si="243"/>
        <v>0</v>
      </c>
      <c r="U387" s="309">
        <f t="shared" si="244"/>
        <v>0</v>
      </c>
    </row>
    <row r="388" spans="1:21" ht="18.75" x14ac:dyDescent="0.25">
      <c r="A388" s="301" t="s">
        <v>592</v>
      </c>
      <c r="B388" s="286" t="s">
        <v>1059</v>
      </c>
      <c r="C388" s="300" t="s">
        <v>748</v>
      </c>
      <c r="D388" s="307">
        <v>0</v>
      </c>
      <c r="E388" s="333">
        <v>0</v>
      </c>
      <c r="F388" s="333">
        <v>0</v>
      </c>
      <c r="G388" s="309">
        <v>0</v>
      </c>
      <c r="H388" s="331">
        <v>0</v>
      </c>
      <c r="I388" s="309">
        <v>0</v>
      </c>
      <c r="J388" s="309">
        <v>0</v>
      </c>
      <c r="K388" s="309">
        <v>0</v>
      </c>
      <c r="L388" s="309">
        <v>0</v>
      </c>
      <c r="M388" s="309">
        <v>0</v>
      </c>
      <c r="N388" s="309">
        <v>0</v>
      </c>
      <c r="O388" s="309">
        <v>0</v>
      </c>
      <c r="P388" s="309">
        <v>0</v>
      </c>
      <c r="Q388" s="309">
        <v>0</v>
      </c>
      <c r="R388" s="309">
        <v>0</v>
      </c>
      <c r="S388" s="309">
        <v>0</v>
      </c>
      <c r="T388" s="309">
        <f t="shared" si="243"/>
        <v>0</v>
      </c>
      <c r="U388" s="309">
        <f t="shared" si="244"/>
        <v>0</v>
      </c>
    </row>
    <row r="389" spans="1:21" ht="18.75" x14ac:dyDescent="0.25">
      <c r="A389" s="301" t="s">
        <v>593</v>
      </c>
      <c r="B389" s="286" t="s">
        <v>881</v>
      </c>
      <c r="C389" s="300" t="s">
        <v>748</v>
      </c>
      <c r="D389" s="307">
        <v>0</v>
      </c>
      <c r="E389" s="333">
        <v>0</v>
      </c>
      <c r="F389" s="333">
        <v>0</v>
      </c>
      <c r="G389" s="309">
        <v>0</v>
      </c>
      <c r="H389" s="331">
        <v>0</v>
      </c>
      <c r="I389" s="309">
        <v>0</v>
      </c>
      <c r="J389" s="309">
        <v>0</v>
      </c>
      <c r="K389" s="309">
        <v>0</v>
      </c>
      <c r="L389" s="309">
        <v>0</v>
      </c>
      <c r="M389" s="309">
        <v>0</v>
      </c>
      <c r="N389" s="309">
        <v>0</v>
      </c>
      <c r="O389" s="309">
        <v>0</v>
      </c>
      <c r="P389" s="309">
        <v>0</v>
      </c>
      <c r="Q389" s="309">
        <v>0</v>
      </c>
      <c r="R389" s="309">
        <v>0</v>
      </c>
      <c r="S389" s="309">
        <v>0</v>
      </c>
      <c r="T389" s="309">
        <f t="shared" si="243"/>
        <v>0</v>
      </c>
      <c r="U389" s="309">
        <f t="shared" si="244"/>
        <v>0</v>
      </c>
    </row>
    <row r="390" spans="1:21" ht="18.75" x14ac:dyDescent="0.25">
      <c r="A390" s="301" t="s">
        <v>594</v>
      </c>
      <c r="B390" s="286" t="s">
        <v>1051</v>
      </c>
      <c r="C390" s="300" t="s">
        <v>748</v>
      </c>
      <c r="D390" s="307">
        <v>0</v>
      </c>
      <c r="E390" s="333">
        <v>0</v>
      </c>
      <c r="F390" s="333">
        <v>0</v>
      </c>
      <c r="G390" s="309">
        <v>0</v>
      </c>
      <c r="H390" s="331">
        <v>0</v>
      </c>
      <c r="I390" s="309">
        <v>0</v>
      </c>
      <c r="J390" s="309">
        <v>0</v>
      </c>
      <c r="K390" s="309">
        <v>0</v>
      </c>
      <c r="L390" s="309">
        <v>0</v>
      </c>
      <c r="M390" s="309">
        <v>0</v>
      </c>
      <c r="N390" s="309">
        <v>0</v>
      </c>
      <c r="O390" s="309">
        <v>0</v>
      </c>
      <c r="P390" s="309">
        <v>0</v>
      </c>
      <c r="Q390" s="309">
        <v>0</v>
      </c>
      <c r="R390" s="309">
        <v>0</v>
      </c>
      <c r="S390" s="309">
        <v>0</v>
      </c>
      <c r="T390" s="309">
        <f t="shared" si="243"/>
        <v>0</v>
      </c>
      <c r="U390" s="309">
        <f t="shared" si="244"/>
        <v>0</v>
      </c>
    </row>
    <row r="391" spans="1:21" ht="18.75" x14ac:dyDescent="0.25">
      <c r="A391" s="301" t="s">
        <v>595</v>
      </c>
      <c r="B391" s="286" t="s">
        <v>204</v>
      </c>
      <c r="C391" s="300" t="s">
        <v>748</v>
      </c>
      <c r="D391" s="307">
        <f>D392+D394</f>
        <v>0</v>
      </c>
      <c r="E391" s="333">
        <f t="shared" ref="E391:S391" si="249">E392+E394</f>
        <v>0</v>
      </c>
      <c r="F391" s="333">
        <f t="shared" si="249"/>
        <v>0</v>
      </c>
      <c r="G391" s="309">
        <f t="shared" si="249"/>
        <v>0</v>
      </c>
      <c r="H391" s="331">
        <f t="shared" si="249"/>
        <v>0</v>
      </c>
      <c r="I391" s="309">
        <f t="shared" si="249"/>
        <v>0</v>
      </c>
      <c r="J391" s="309">
        <f t="shared" si="249"/>
        <v>0</v>
      </c>
      <c r="K391" s="309">
        <f t="shared" si="249"/>
        <v>0</v>
      </c>
      <c r="L391" s="309">
        <f t="shared" si="249"/>
        <v>0</v>
      </c>
      <c r="M391" s="309">
        <f t="shared" si="249"/>
        <v>0</v>
      </c>
      <c r="N391" s="309">
        <f t="shared" si="249"/>
        <v>0</v>
      </c>
      <c r="O391" s="309">
        <f t="shared" si="249"/>
        <v>0</v>
      </c>
      <c r="P391" s="309">
        <f t="shared" si="249"/>
        <v>0</v>
      </c>
      <c r="Q391" s="309">
        <f t="shared" si="249"/>
        <v>0</v>
      </c>
      <c r="R391" s="309">
        <f t="shared" si="249"/>
        <v>0</v>
      </c>
      <c r="S391" s="309">
        <f t="shared" si="249"/>
        <v>0</v>
      </c>
      <c r="T391" s="309">
        <f t="shared" si="243"/>
        <v>0</v>
      </c>
      <c r="U391" s="309">
        <f t="shared" si="244"/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07">
        <v>0</v>
      </c>
      <c r="E392" s="333">
        <v>0</v>
      </c>
      <c r="F392" s="333">
        <v>0</v>
      </c>
      <c r="G392" s="309">
        <v>0</v>
      </c>
      <c r="H392" s="331">
        <v>0</v>
      </c>
      <c r="I392" s="309">
        <v>0</v>
      </c>
      <c r="J392" s="309">
        <v>0</v>
      </c>
      <c r="K392" s="309">
        <v>0</v>
      </c>
      <c r="L392" s="309">
        <v>0</v>
      </c>
      <c r="M392" s="309">
        <v>0</v>
      </c>
      <c r="N392" s="309">
        <v>0</v>
      </c>
      <c r="O392" s="309">
        <v>0</v>
      </c>
      <c r="P392" s="309">
        <v>0</v>
      </c>
      <c r="Q392" s="309">
        <v>0</v>
      </c>
      <c r="R392" s="309">
        <v>0</v>
      </c>
      <c r="S392" s="309">
        <v>0</v>
      </c>
      <c r="T392" s="309">
        <f t="shared" si="243"/>
        <v>0</v>
      </c>
      <c r="U392" s="309">
        <f t="shared" si="244"/>
        <v>0</v>
      </c>
    </row>
    <row r="393" spans="1:21" ht="18.75" x14ac:dyDescent="0.25">
      <c r="A393" s="301" t="s">
        <v>961</v>
      </c>
      <c r="B393" s="287" t="s">
        <v>1003</v>
      </c>
      <c r="C393" s="300" t="s">
        <v>748</v>
      </c>
      <c r="D393" s="307">
        <v>0</v>
      </c>
      <c r="E393" s="333">
        <v>0</v>
      </c>
      <c r="F393" s="333">
        <v>0</v>
      </c>
      <c r="G393" s="309">
        <v>0</v>
      </c>
      <c r="H393" s="331">
        <v>0</v>
      </c>
      <c r="I393" s="309">
        <v>0</v>
      </c>
      <c r="J393" s="309">
        <v>0</v>
      </c>
      <c r="K393" s="309">
        <v>0</v>
      </c>
      <c r="L393" s="309">
        <v>0</v>
      </c>
      <c r="M393" s="309">
        <v>0</v>
      </c>
      <c r="N393" s="309">
        <v>0</v>
      </c>
      <c r="O393" s="309">
        <v>0</v>
      </c>
      <c r="P393" s="309">
        <v>0</v>
      </c>
      <c r="Q393" s="309">
        <v>0</v>
      </c>
      <c r="R393" s="309">
        <v>0</v>
      </c>
      <c r="S393" s="309">
        <v>0</v>
      </c>
      <c r="T393" s="309">
        <f t="shared" si="243"/>
        <v>0</v>
      </c>
      <c r="U393" s="309">
        <f t="shared" si="244"/>
        <v>0</v>
      </c>
    </row>
    <row r="394" spans="1:21" ht="18.75" x14ac:dyDescent="0.25">
      <c r="A394" s="301" t="s">
        <v>962</v>
      </c>
      <c r="B394" s="287" t="s">
        <v>730</v>
      </c>
      <c r="C394" s="300" t="s">
        <v>748</v>
      </c>
      <c r="D394" s="307">
        <v>0</v>
      </c>
      <c r="E394" s="333">
        <v>0</v>
      </c>
      <c r="F394" s="333">
        <v>0</v>
      </c>
      <c r="G394" s="309">
        <v>0</v>
      </c>
      <c r="H394" s="331">
        <v>0</v>
      </c>
      <c r="I394" s="309">
        <v>0</v>
      </c>
      <c r="J394" s="309">
        <v>0</v>
      </c>
      <c r="K394" s="309">
        <v>0</v>
      </c>
      <c r="L394" s="309">
        <v>0</v>
      </c>
      <c r="M394" s="309">
        <v>0</v>
      </c>
      <c r="N394" s="309">
        <v>0</v>
      </c>
      <c r="O394" s="309">
        <v>0</v>
      </c>
      <c r="P394" s="309">
        <v>0</v>
      </c>
      <c r="Q394" s="309">
        <v>0</v>
      </c>
      <c r="R394" s="309">
        <v>0</v>
      </c>
      <c r="S394" s="309">
        <v>0</v>
      </c>
      <c r="T394" s="309">
        <f t="shared" si="243"/>
        <v>0</v>
      </c>
      <c r="U394" s="309">
        <f t="shared" si="244"/>
        <v>0</v>
      </c>
    </row>
    <row r="395" spans="1:21" ht="18.75" x14ac:dyDescent="0.25">
      <c r="A395" s="301" t="s">
        <v>963</v>
      </c>
      <c r="B395" s="287" t="s">
        <v>1003</v>
      </c>
      <c r="C395" s="300" t="s">
        <v>748</v>
      </c>
      <c r="D395" s="307">
        <v>0</v>
      </c>
      <c r="E395" s="333">
        <v>0</v>
      </c>
      <c r="F395" s="333">
        <v>0</v>
      </c>
      <c r="G395" s="309">
        <v>0</v>
      </c>
      <c r="H395" s="331">
        <v>0</v>
      </c>
      <c r="I395" s="309">
        <v>0</v>
      </c>
      <c r="J395" s="309">
        <v>0</v>
      </c>
      <c r="K395" s="309">
        <v>0</v>
      </c>
      <c r="L395" s="309">
        <v>0</v>
      </c>
      <c r="M395" s="309">
        <v>0</v>
      </c>
      <c r="N395" s="309">
        <v>0</v>
      </c>
      <c r="O395" s="309">
        <v>0</v>
      </c>
      <c r="P395" s="309">
        <v>0</v>
      </c>
      <c r="Q395" s="309">
        <v>0</v>
      </c>
      <c r="R395" s="309">
        <v>0</v>
      </c>
      <c r="S395" s="309">
        <v>0</v>
      </c>
      <c r="T395" s="309">
        <f t="shared" si="243"/>
        <v>0</v>
      </c>
      <c r="U395" s="309">
        <f t="shared" si="244"/>
        <v>0</v>
      </c>
    </row>
    <row r="396" spans="1:21" ht="18.75" x14ac:dyDescent="0.25">
      <c r="A396" s="301" t="s">
        <v>596</v>
      </c>
      <c r="B396" s="286" t="s">
        <v>882</v>
      </c>
      <c r="C396" s="300" t="s">
        <v>748</v>
      </c>
      <c r="D396" s="307">
        <v>0</v>
      </c>
      <c r="E396" s="333">
        <v>0</v>
      </c>
      <c r="F396" s="333">
        <v>0</v>
      </c>
      <c r="G396" s="309">
        <v>0</v>
      </c>
      <c r="H396" s="331">
        <v>0</v>
      </c>
      <c r="I396" s="309">
        <v>0</v>
      </c>
      <c r="J396" s="309">
        <v>0</v>
      </c>
      <c r="K396" s="309">
        <v>0</v>
      </c>
      <c r="L396" s="309">
        <v>0</v>
      </c>
      <c r="M396" s="309">
        <v>0</v>
      </c>
      <c r="N396" s="309">
        <v>0</v>
      </c>
      <c r="O396" s="309">
        <v>0</v>
      </c>
      <c r="P396" s="309">
        <v>0</v>
      </c>
      <c r="Q396" s="309">
        <v>0</v>
      </c>
      <c r="R396" s="309">
        <v>0</v>
      </c>
      <c r="S396" s="309">
        <v>0</v>
      </c>
      <c r="T396" s="309">
        <f t="shared" si="243"/>
        <v>0</v>
      </c>
      <c r="U396" s="309">
        <f t="shared" si="244"/>
        <v>0</v>
      </c>
    </row>
    <row r="397" spans="1:21" ht="18.75" x14ac:dyDescent="0.25">
      <c r="A397" s="301" t="s">
        <v>616</v>
      </c>
      <c r="B397" s="286" t="s">
        <v>1056</v>
      </c>
      <c r="C397" s="300" t="s">
        <v>748</v>
      </c>
      <c r="D397" s="307">
        <v>0</v>
      </c>
      <c r="E397" s="333">
        <v>0</v>
      </c>
      <c r="F397" s="333">
        <v>0</v>
      </c>
      <c r="G397" s="309">
        <v>0</v>
      </c>
      <c r="H397" s="331">
        <v>0</v>
      </c>
      <c r="I397" s="309">
        <v>0</v>
      </c>
      <c r="J397" s="309">
        <v>0</v>
      </c>
      <c r="K397" s="309">
        <v>0</v>
      </c>
      <c r="L397" s="309">
        <v>0</v>
      </c>
      <c r="M397" s="309">
        <v>0</v>
      </c>
      <c r="N397" s="309">
        <v>0</v>
      </c>
      <c r="O397" s="309">
        <v>0</v>
      </c>
      <c r="P397" s="309">
        <v>0</v>
      </c>
      <c r="Q397" s="309">
        <v>0</v>
      </c>
      <c r="R397" s="309">
        <v>0</v>
      </c>
      <c r="S397" s="309">
        <v>0</v>
      </c>
      <c r="T397" s="309">
        <f t="shared" si="243"/>
        <v>0</v>
      </c>
      <c r="U397" s="309">
        <f t="shared" si="244"/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07">
        <f>SUM(D399:D400)</f>
        <v>0</v>
      </c>
      <c r="E398" s="333">
        <f t="shared" ref="E398:S398" si="250">SUM(E399:E400)</f>
        <v>0</v>
      </c>
      <c r="F398" s="333">
        <f t="shared" si="250"/>
        <v>0</v>
      </c>
      <c r="G398" s="309">
        <f t="shared" si="250"/>
        <v>0</v>
      </c>
      <c r="H398" s="331">
        <f t="shared" si="250"/>
        <v>0</v>
      </c>
      <c r="I398" s="309">
        <f t="shared" si="250"/>
        <v>0</v>
      </c>
      <c r="J398" s="309">
        <f t="shared" si="250"/>
        <v>0</v>
      </c>
      <c r="K398" s="309">
        <f t="shared" si="250"/>
        <v>0</v>
      </c>
      <c r="L398" s="309">
        <f t="shared" si="250"/>
        <v>0</v>
      </c>
      <c r="M398" s="309">
        <f t="shared" si="250"/>
        <v>0</v>
      </c>
      <c r="N398" s="309">
        <f t="shared" si="250"/>
        <v>0</v>
      </c>
      <c r="O398" s="309">
        <f t="shared" si="250"/>
        <v>0</v>
      </c>
      <c r="P398" s="309">
        <f t="shared" si="250"/>
        <v>0</v>
      </c>
      <c r="Q398" s="309">
        <f t="shared" si="250"/>
        <v>0</v>
      </c>
      <c r="R398" s="309">
        <f t="shared" si="250"/>
        <v>0</v>
      </c>
      <c r="S398" s="309">
        <f t="shared" si="250"/>
        <v>0</v>
      </c>
      <c r="T398" s="309">
        <f t="shared" si="243"/>
        <v>0</v>
      </c>
      <c r="U398" s="309">
        <f t="shared" si="244"/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07">
        <v>0</v>
      </c>
      <c r="E399" s="333">
        <v>0</v>
      </c>
      <c r="F399" s="333">
        <v>0</v>
      </c>
      <c r="G399" s="309">
        <v>0</v>
      </c>
      <c r="H399" s="331">
        <v>0</v>
      </c>
      <c r="I399" s="309">
        <v>0</v>
      </c>
      <c r="J399" s="309">
        <v>0</v>
      </c>
      <c r="K399" s="309">
        <v>0</v>
      </c>
      <c r="L399" s="309">
        <v>0</v>
      </c>
      <c r="M399" s="309">
        <v>0</v>
      </c>
      <c r="N399" s="309">
        <v>0</v>
      </c>
      <c r="O399" s="309">
        <v>0</v>
      </c>
      <c r="P399" s="309">
        <v>0</v>
      </c>
      <c r="Q399" s="309">
        <v>0</v>
      </c>
      <c r="R399" s="309">
        <v>0</v>
      </c>
      <c r="S399" s="309">
        <v>0</v>
      </c>
      <c r="T399" s="309">
        <f t="shared" si="243"/>
        <v>0</v>
      </c>
      <c r="U399" s="309">
        <f t="shared" si="244"/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07">
        <v>0</v>
      </c>
      <c r="E400" s="333">
        <v>0</v>
      </c>
      <c r="F400" s="333">
        <v>0</v>
      </c>
      <c r="G400" s="309">
        <v>0</v>
      </c>
      <c r="H400" s="331">
        <v>0</v>
      </c>
      <c r="I400" s="309">
        <v>0</v>
      </c>
      <c r="J400" s="309">
        <v>0</v>
      </c>
      <c r="K400" s="309">
        <v>0</v>
      </c>
      <c r="L400" s="309">
        <v>0</v>
      </c>
      <c r="M400" s="309">
        <v>0</v>
      </c>
      <c r="N400" s="309">
        <v>0</v>
      </c>
      <c r="O400" s="309">
        <v>0</v>
      </c>
      <c r="P400" s="309">
        <v>0</v>
      </c>
      <c r="Q400" s="309">
        <v>0</v>
      </c>
      <c r="R400" s="309">
        <v>0</v>
      </c>
      <c r="S400" s="309">
        <v>0</v>
      </c>
      <c r="T400" s="309">
        <f t="shared" si="243"/>
        <v>0</v>
      </c>
      <c r="U400" s="309">
        <f t="shared" si="244"/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07">
        <f>SUM(D402:D404)</f>
        <v>0</v>
      </c>
      <c r="E401" s="332">
        <f t="shared" ref="E401:S401" si="251">SUM(E402:E404)</f>
        <v>0</v>
      </c>
      <c r="F401" s="332">
        <f t="shared" si="251"/>
        <v>0</v>
      </c>
      <c r="G401" s="309">
        <f t="shared" si="251"/>
        <v>0</v>
      </c>
      <c r="H401" s="331">
        <f t="shared" si="251"/>
        <v>0</v>
      </c>
      <c r="I401" s="309">
        <f t="shared" si="251"/>
        <v>0</v>
      </c>
      <c r="J401" s="309">
        <f t="shared" si="251"/>
        <v>0</v>
      </c>
      <c r="K401" s="309">
        <f t="shared" si="251"/>
        <v>0</v>
      </c>
      <c r="L401" s="309">
        <f t="shared" si="251"/>
        <v>0</v>
      </c>
      <c r="M401" s="309">
        <f t="shared" si="251"/>
        <v>0</v>
      </c>
      <c r="N401" s="309">
        <f t="shared" si="251"/>
        <v>0</v>
      </c>
      <c r="O401" s="309">
        <f t="shared" si="251"/>
        <v>0</v>
      </c>
      <c r="P401" s="309">
        <f t="shared" si="251"/>
        <v>0</v>
      </c>
      <c r="Q401" s="309">
        <f t="shared" si="251"/>
        <v>0</v>
      </c>
      <c r="R401" s="309">
        <f t="shared" si="251"/>
        <v>0</v>
      </c>
      <c r="S401" s="309">
        <f t="shared" si="251"/>
        <v>0</v>
      </c>
      <c r="T401" s="309">
        <f t="shared" si="243"/>
        <v>0</v>
      </c>
      <c r="U401" s="309">
        <f t="shared" si="244"/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07">
        <v>0</v>
      </c>
      <c r="E402" s="332">
        <v>0</v>
      </c>
      <c r="F402" s="332">
        <v>0</v>
      </c>
      <c r="G402" s="309">
        <v>0</v>
      </c>
      <c r="H402" s="331">
        <v>0</v>
      </c>
      <c r="I402" s="309">
        <v>0</v>
      </c>
      <c r="J402" s="309">
        <v>0</v>
      </c>
      <c r="K402" s="309">
        <v>0</v>
      </c>
      <c r="L402" s="309">
        <v>0</v>
      </c>
      <c r="M402" s="309">
        <v>0</v>
      </c>
      <c r="N402" s="309">
        <v>0</v>
      </c>
      <c r="O402" s="309">
        <v>0</v>
      </c>
      <c r="P402" s="309">
        <v>0</v>
      </c>
      <c r="Q402" s="309">
        <v>0</v>
      </c>
      <c r="R402" s="309">
        <v>0</v>
      </c>
      <c r="S402" s="309">
        <v>0</v>
      </c>
      <c r="T402" s="309">
        <f t="shared" si="243"/>
        <v>0</v>
      </c>
      <c r="U402" s="309">
        <f t="shared" si="244"/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07">
        <v>0</v>
      </c>
      <c r="E403" s="332">
        <v>0</v>
      </c>
      <c r="F403" s="332">
        <v>0</v>
      </c>
      <c r="G403" s="309">
        <v>0</v>
      </c>
      <c r="H403" s="331">
        <v>0</v>
      </c>
      <c r="I403" s="309">
        <v>0</v>
      </c>
      <c r="J403" s="309">
        <v>0</v>
      </c>
      <c r="K403" s="309">
        <v>0</v>
      </c>
      <c r="L403" s="309">
        <v>0</v>
      </c>
      <c r="M403" s="309">
        <v>0</v>
      </c>
      <c r="N403" s="309">
        <v>0</v>
      </c>
      <c r="O403" s="309">
        <v>0</v>
      </c>
      <c r="P403" s="309">
        <v>0</v>
      </c>
      <c r="Q403" s="309">
        <v>0</v>
      </c>
      <c r="R403" s="309">
        <v>0</v>
      </c>
      <c r="S403" s="309">
        <v>0</v>
      </c>
      <c r="T403" s="309">
        <f t="shared" si="243"/>
        <v>0</v>
      </c>
      <c r="U403" s="309">
        <f t="shared" si="244"/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07">
        <v>0</v>
      </c>
      <c r="E404" s="332">
        <v>0</v>
      </c>
      <c r="F404" s="332">
        <v>0</v>
      </c>
      <c r="G404" s="309">
        <v>0</v>
      </c>
      <c r="H404" s="331">
        <v>0</v>
      </c>
      <c r="I404" s="309">
        <v>0</v>
      </c>
      <c r="J404" s="309">
        <v>0</v>
      </c>
      <c r="K404" s="309">
        <v>0</v>
      </c>
      <c r="L404" s="309">
        <v>0</v>
      </c>
      <c r="M404" s="309">
        <v>0</v>
      </c>
      <c r="N404" s="309">
        <v>0</v>
      </c>
      <c r="O404" s="309">
        <v>0</v>
      </c>
      <c r="P404" s="309">
        <v>0</v>
      </c>
      <c r="Q404" s="309">
        <v>0</v>
      </c>
      <c r="R404" s="309">
        <v>0</v>
      </c>
      <c r="S404" s="309">
        <v>0</v>
      </c>
      <c r="T404" s="309">
        <f t="shared" si="243"/>
        <v>0</v>
      </c>
      <c r="U404" s="309">
        <f t="shared" si="244"/>
        <v>0</v>
      </c>
    </row>
    <row r="405" spans="1:21" ht="18.75" x14ac:dyDescent="0.25">
      <c r="A405" s="301" t="s">
        <v>203</v>
      </c>
      <c r="B405" s="141" t="s">
        <v>498</v>
      </c>
      <c r="C405" s="300" t="s">
        <v>748</v>
      </c>
      <c r="D405" s="307">
        <v>0</v>
      </c>
      <c r="E405" s="332">
        <v>0</v>
      </c>
      <c r="F405" s="332">
        <v>0</v>
      </c>
      <c r="G405" s="309">
        <v>0</v>
      </c>
      <c r="H405" s="331">
        <v>0</v>
      </c>
      <c r="I405" s="309">
        <v>0</v>
      </c>
      <c r="J405" s="309">
        <v>0</v>
      </c>
      <c r="K405" s="309">
        <v>0</v>
      </c>
      <c r="L405" s="309">
        <v>0</v>
      </c>
      <c r="M405" s="309">
        <v>0</v>
      </c>
      <c r="N405" s="309">
        <v>0</v>
      </c>
      <c r="O405" s="309">
        <v>0</v>
      </c>
      <c r="P405" s="309">
        <v>0</v>
      </c>
      <c r="Q405" s="309">
        <v>0</v>
      </c>
      <c r="R405" s="309">
        <v>0</v>
      </c>
      <c r="S405" s="309">
        <v>0</v>
      </c>
      <c r="T405" s="309">
        <f t="shared" si="243"/>
        <v>0</v>
      </c>
      <c r="U405" s="309">
        <f t="shared" si="244"/>
        <v>0</v>
      </c>
    </row>
    <row r="406" spans="1:21" ht="18.75" x14ac:dyDescent="0.25">
      <c r="A406" s="301" t="s">
        <v>18</v>
      </c>
      <c r="B406" s="285" t="s">
        <v>1042</v>
      </c>
      <c r="C406" s="300" t="s">
        <v>748</v>
      </c>
      <c r="D406" s="307">
        <f>D407+D420+D421</f>
        <v>0</v>
      </c>
      <c r="E406" s="332">
        <f t="shared" ref="E406:S406" si="252">E407+E420+E421</f>
        <v>0</v>
      </c>
      <c r="F406" s="332">
        <f t="shared" si="252"/>
        <v>0</v>
      </c>
      <c r="G406" s="309">
        <f t="shared" si="252"/>
        <v>0</v>
      </c>
      <c r="H406" s="331">
        <f t="shared" si="252"/>
        <v>0</v>
      </c>
      <c r="I406" s="309">
        <f t="shared" si="252"/>
        <v>0</v>
      </c>
      <c r="J406" s="309">
        <f t="shared" si="252"/>
        <v>0</v>
      </c>
      <c r="K406" s="309">
        <f t="shared" si="252"/>
        <v>0</v>
      </c>
      <c r="L406" s="309">
        <f t="shared" si="252"/>
        <v>0</v>
      </c>
      <c r="M406" s="309">
        <f t="shared" si="252"/>
        <v>0</v>
      </c>
      <c r="N406" s="309">
        <f t="shared" si="252"/>
        <v>0</v>
      </c>
      <c r="O406" s="309">
        <f t="shared" si="252"/>
        <v>0</v>
      </c>
      <c r="P406" s="309">
        <f t="shared" si="252"/>
        <v>0</v>
      </c>
      <c r="Q406" s="309">
        <f t="shared" si="252"/>
        <v>0</v>
      </c>
      <c r="R406" s="309">
        <f t="shared" si="252"/>
        <v>0</v>
      </c>
      <c r="S406" s="309">
        <f t="shared" si="252"/>
        <v>0</v>
      </c>
      <c r="T406" s="309">
        <f t="shared" si="243"/>
        <v>0</v>
      </c>
      <c r="U406" s="309">
        <f t="shared" si="244"/>
        <v>0</v>
      </c>
    </row>
    <row r="407" spans="1:21" ht="18.75" x14ac:dyDescent="0.25">
      <c r="A407" s="301" t="s">
        <v>213</v>
      </c>
      <c r="B407" s="141" t="s">
        <v>1043</v>
      </c>
      <c r="C407" s="300" t="s">
        <v>748</v>
      </c>
      <c r="D407" s="307">
        <f>D408+D412+D413+D414+D415+D416+D417</f>
        <v>0</v>
      </c>
      <c r="E407" s="333">
        <f t="shared" ref="E407:S407" si="253">E408+E412+E413+E414+E415+E416+E417</f>
        <v>0</v>
      </c>
      <c r="F407" s="333">
        <f t="shared" si="253"/>
        <v>0</v>
      </c>
      <c r="G407" s="309">
        <f t="shared" si="253"/>
        <v>0</v>
      </c>
      <c r="H407" s="331">
        <f t="shared" si="253"/>
        <v>0</v>
      </c>
      <c r="I407" s="309">
        <f t="shared" si="253"/>
        <v>0</v>
      </c>
      <c r="J407" s="309">
        <f t="shared" si="253"/>
        <v>0</v>
      </c>
      <c r="K407" s="309">
        <f t="shared" si="253"/>
        <v>0</v>
      </c>
      <c r="L407" s="309">
        <f t="shared" si="253"/>
        <v>0</v>
      </c>
      <c r="M407" s="309">
        <f t="shared" si="253"/>
        <v>0</v>
      </c>
      <c r="N407" s="309">
        <f t="shared" si="253"/>
        <v>0</v>
      </c>
      <c r="O407" s="309">
        <f t="shared" si="253"/>
        <v>0</v>
      </c>
      <c r="P407" s="309">
        <f t="shared" si="253"/>
        <v>0</v>
      </c>
      <c r="Q407" s="309">
        <f t="shared" si="253"/>
        <v>0</v>
      </c>
      <c r="R407" s="309">
        <f t="shared" si="253"/>
        <v>0</v>
      </c>
      <c r="S407" s="309">
        <f t="shared" si="253"/>
        <v>0</v>
      </c>
      <c r="T407" s="309">
        <f t="shared" si="243"/>
        <v>0</v>
      </c>
      <c r="U407" s="309">
        <f t="shared" si="244"/>
        <v>0</v>
      </c>
    </row>
    <row r="408" spans="1:21" ht="18.75" x14ac:dyDescent="0.25">
      <c r="A408" s="301" t="s">
        <v>597</v>
      </c>
      <c r="B408" s="286" t="s">
        <v>744</v>
      </c>
      <c r="C408" s="300" t="s">
        <v>748</v>
      </c>
      <c r="D408" s="307">
        <f>SUM(D409:D411)</f>
        <v>0</v>
      </c>
      <c r="E408" s="333">
        <f t="shared" ref="E408:S408" si="254">SUM(E409:E411)</f>
        <v>0</v>
      </c>
      <c r="F408" s="333">
        <f t="shared" si="254"/>
        <v>0</v>
      </c>
      <c r="G408" s="309">
        <f t="shared" si="254"/>
        <v>0</v>
      </c>
      <c r="H408" s="331">
        <f t="shared" si="254"/>
        <v>0</v>
      </c>
      <c r="I408" s="309">
        <f t="shared" si="254"/>
        <v>0</v>
      </c>
      <c r="J408" s="309">
        <f t="shared" si="254"/>
        <v>0</v>
      </c>
      <c r="K408" s="309">
        <f t="shared" si="254"/>
        <v>0</v>
      </c>
      <c r="L408" s="309">
        <f t="shared" si="254"/>
        <v>0</v>
      </c>
      <c r="M408" s="309">
        <f t="shared" si="254"/>
        <v>0</v>
      </c>
      <c r="N408" s="309">
        <f t="shared" si="254"/>
        <v>0</v>
      </c>
      <c r="O408" s="309">
        <f t="shared" si="254"/>
        <v>0</v>
      </c>
      <c r="P408" s="309">
        <f t="shared" si="254"/>
        <v>0</v>
      </c>
      <c r="Q408" s="309">
        <f t="shared" si="254"/>
        <v>0</v>
      </c>
      <c r="R408" s="309">
        <f t="shared" si="254"/>
        <v>0</v>
      </c>
      <c r="S408" s="309">
        <f t="shared" si="254"/>
        <v>0</v>
      </c>
      <c r="T408" s="309">
        <f t="shared" si="243"/>
        <v>0</v>
      </c>
      <c r="U408" s="309">
        <f t="shared" si="244"/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07">
        <v>0</v>
      </c>
      <c r="E409" s="333">
        <v>0</v>
      </c>
      <c r="F409" s="333">
        <v>0</v>
      </c>
      <c r="G409" s="309">
        <v>0</v>
      </c>
      <c r="H409" s="331">
        <v>0</v>
      </c>
      <c r="I409" s="309">
        <v>0</v>
      </c>
      <c r="J409" s="309">
        <v>0</v>
      </c>
      <c r="K409" s="309">
        <v>0</v>
      </c>
      <c r="L409" s="309">
        <v>0</v>
      </c>
      <c r="M409" s="309">
        <v>0</v>
      </c>
      <c r="N409" s="309">
        <v>0</v>
      </c>
      <c r="O409" s="309">
        <v>0</v>
      </c>
      <c r="P409" s="309">
        <v>0</v>
      </c>
      <c r="Q409" s="309">
        <v>0</v>
      </c>
      <c r="R409" s="309">
        <v>0</v>
      </c>
      <c r="S409" s="309">
        <v>0</v>
      </c>
      <c r="T409" s="309">
        <f t="shared" si="243"/>
        <v>0</v>
      </c>
      <c r="U409" s="309">
        <f t="shared" si="244"/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07">
        <v>0</v>
      </c>
      <c r="E410" s="333">
        <v>0</v>
      </c>
      <c r="F410" s="333">
        <v>0</v>
      </c>
      <c r="G410" s="309">
        <v>0</v>
      </c>
      <c r="H410" s="331">
        <v>0</v>
      </c>
      <c r="I410" s="309">
        <v>0</v>
      </c>
      <c r="J410" s="309">
        <v>0</v>
      </c>
      <c r="K410" s="309">
        <v>0</v>
      </c>
      <c r="L410" s="309">
        <v>0</v>
      </c>
      <c r="M410" s="309">
        <v>0</v>
      </c>
      <c r="N410" s="309">
        <v>0</v>
      </c>
      <c r="O410" s="309">
        <v>0</v>
      </c>
      <c r="P410" s="309">
        <v>0</v>
      </c>
      <c r="Q410" s="309">
        <v>0</v>
      </c>
      <c r="R410" s="309">
        <v>0</v>
      </c>
      <c r="S410" s="309">
        <v>0</v>
      </c>
      <c r="T410" s="309">
        <f t="shared" si="243"/>
        <v>0</v>
      </c>
      <c r="U410" s="309">
        <f t="shared" si="244"/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07">
        <v>0</v>
      </c>
      <c r="E411" s="333">
        <v>0</v>
      </c>
      <c r="F411" s="333">
        <v>0</v>
      </c>
      <c r="G411" s="309">
        <v>0</v>
      </c>
      <c r="H411" s="331">
        <v>0</v>
      </c>
      <c r="I411" s="309">
        <v>0</v>
      </c>
      <c r="J411" s="309">
        <v>0</v>
      </c>
      <c r="K411" s="309">
        <v>0</v>
      </c>
      <c r="L411" s="309">
        <v>0</v>
      </c>
      <c r="M411" s="309">
        <v>0</v>
      </c>
      <c r="N411" s="309">
        <v>0</v>
      </c>
      <c r="O411" s="309">
        <v>0</v>
      </c>
      <c r="P411" s="309">
        <v>0</v>
      </c>
      <c r="Q411" s="309">
        <v>0</v>
      </c>
      <c r="R411" s="309">
        <v>0</v>
      </c>
      <c r="S411" s="309">
        <v>0</v>
      </c>
      <c r="T411" s="309">
        <f t="shared" si="243"/>
        <v>0</v>
      </c>
      <c r="U411" s="309">
        <f t="shared" si="244"/>
        <v>0</v>
      </c>
    </row>
    <row r="412" spans="1:21" ht="18.75" x14ac:dyDescent="0.25">
      <c r="A412" s="301" t="s">
        <v>598</v>
      </c>
      <c r="B412" s="286" t="s">
        <v>1055</v>
      </c>
      <c r="C412" s="300" t="s">
        <v>748</v>
      </c>
      <c r="D412" s="307">
        <v>0</v>
      </c>
      <c r="E412" s="333">
        <v>0</v>
      </c>
      <c r="F412" s="333">
        <v>0</v>
      </c>
      <c r="G412" s="309">
        <v>0</v>
      </c>
      <c r="H412" s="331">
        <v>0</v>
      </c>
      <c r="I412" s="309">
        <v>0</v>
      </c>
      <c r="J412" s="309">
        <v>0</v>
      </c>
      <c r="K412" s="309">
        <v>0</v>
      </c>
      <c r="L412" s="309">
        <v>0</v>
      </c>
      <c r="M412" s="309">
        <v>0</v>
      </c>
      <c r="N412" s="309">
        <v>0</v>
      </c>
      <c r="O412" s="309">
        <v>0</v>
      </c>
      <c r="P412" s="309">
        <v>0</v>
      </c>
      <c r="Q412" s="309">
        <v>0</v>
      </c>
      <c r="R412" s="309">
        <v>0</v>
      </c>
      <c r="S412" s="309">
        <v>0</v>
      </c>
      <c r="T412" s="309">
        <f t="shared" si="243"/>
        <v>0</v>
      </c>
      <c r="U412" s="309">
        <f t="shared" si="244"/>
        <v>0</v>
      </c>
    </row>
    <row r="413" spans="1:21" ht="18.75" x14ac:dyDescent="0.25">
      <c r="A413" s="301" t="s">
        <v>599</v>
      </c>
      <c r="B413" s="286" t="s">
        <v>745</v>
      </c>
      <c r="C413" s="300" t="s">
        <v>748</v>
      </c>
      <c r="D413" s="307">
        <v>0</v>
      </c>
      <c r="E413" s="333">
        <v>0</v>
      </c>
      <c r="F413" s="333">
        <v>0</v>
      </c>
      <c r="G413" s="309">
        <v>0</v>
      </c>
      <c r="H413" s="331">
        <v>0</v>
      </c>
      <c r="I413" s="309">
        <v>0</v>
      </c>
      <c r="J413" s="309">
        <v>0</v>
      </c>
      <c r="K413" s="309">
        <v>0</v>
      </c>
      <c r="L413" s="309">
        <v>0</v>
      </c>
      <c r="M413" s="309">
        <v>0</v>
      </c>
      <c r="N413" s="309">
        <v>0</v>
      </c>
      <c r="O413" s="309">
        <v>0</v>
      </c>
      <c r="P413" s="309">
        <v>0</v>
      </c>
      <c r="Q413" s="309">
        <v>0</v>
      </c>
      <c r="R413" s="309">
        <v>0</v>
      </c>
      <c r="S413" s="309">
        <v>0</v>
      </c>
      <c r="T413" s="309">
        <f t="shared" si="243"/>
        <v>0</v>
      </c>
      <c r="U413" s="309">
        <f t="shared" si="244"/>
        <v>0</v>
      </c>
    </row>
    <row r="414" spans="1:21" ht="18.75" x14ac:dyDescent="0.25">
      <c r="A414" s="301" t="s">
        <v>600</v>
      </c>
      <c r="B414" s="286" t="s">
        <v>1049</v>
      </c>
      <c r="C414" s="300" t="s">
        <v>748</v>
      </c>
      <c r="D414" s="307">
        <v>0</v>
      </c>
      <c r="E414" s="333">
        <v>0</v>
      </c>
      <c r="F414" s="333">
        <v>0</v>
      </c>
      <c r="G414" s="309">
        <v>0</v>
      </c>
      <c r="H414" s="331">
        <v>0</v>
      </c>
      <c r="I414" s="309">
        <v>0</v>
      </c>
      <c r="J414" s="309">
        <v>0</v>
      </c>
      <c r="K414" s="309">
        <v>0</v>
      </c>
      <c r="L414" s="309">
        <v>0</v>
      </c>
      <c r="M414" s="309">
        <v>0</v>
      </c>
      <c r="N414" s="309">
        <v>0</v>
      </c>
      <c r="O414" s="309">
        <v>0</v>
      </c>
      <c r="P414" s="309">
        <v>0</v>
      </c>
      <c r="Q414" s="309">
        <v>0</v>
      </c>
      <c r="R414" s="309">
        <v>0</v>
      </c>
      <c r="S414" s="309">
        <v>0</v>
      </c>
      <c r="T414" s="309">
        <f t="shared" si="243"/>
        <v>0</v>
      </c>
      <c r="U414" s="309">
        <f t="shared" si="244"/>
        <v>0</v>
      </c>
    </row>
    <row r="415" spans="1:21" ht="18.75" x14ac:dyDescent="0.25">
      <c r="A415" s="301" t="s">
        <v>601</v>
      </c>
      <c r="B415" s="286" t="s">
        <v>747</v>
      </c>
      <c r="C415" s="300" t="s">
        <v>748</v>
      </c>
      <c r="D415" s="307">
        <v>0</v>
      </c>
      <c r="E415" s="333">
        <v>0</v>
      </c>
      <c r="F415" s="333">
        <v>0</v>
      </c>
      <c r="G415" s="309">
        <v>0</v>
      </c>
      <c r="H415" s="331">
        <v>0</v>
      </c>
      <c r="I415" s="309">
        <v>0</v>
      </c>
      <c r="J415" s="309">
        <v>0</v>
      </c>
      <c r="K415" s="309">
        <v>0</v>
      </c>
      <c r="L415" s="309">
        <v>0</v>
      </c>
      <c r="M415" s="309">
        <v>0</v>
      </c>
      <c r="N415" s="309">
        <v>0</v>
      </c>
      <c r="O415" s="309">
        <v>0</v>
      </c>
      <c r="P415" s="309">
        <v>0</v>
      </c>
      <c r="Q415" s="309">
        <v>0</v>
      </c>
      <c r="R415" s="309">
        <v>0</v>
      </c>
      <c r="S415" s="309">
        <v>0</v>
      </c>
      <c r="T415" s="309">
        <f t="shared" si="243"/>
        <v>0</v>
      </c>
      <c r="U415" s="309">
        <f t="shared" si="244"/>
        <v>0</v>
      </c>
    </row>
    <row r="416" spans="1:21" ht="18.75" x14ac:dyDescent="0.25">
      <c r="A416" s="301" t="s">
        <v>602</v>
      </c>
      <c r="B416" s="286" t="s">
        <v>1056</v>
      </c>
      <c r="C416" s="300" t="s">
        <v>748</v>
      </c>
      <c r="D416" s="307">
        <v>0</v>
      </c>
      <c r="E416" s="333">
        <v>0</v>
      </c>
      <c r="F416" s="333">
        <v>0</v>
      </c>
      <c r="G416" s="309">
        <v>0</v>
      </c>
      <c r="H416" s="331">
        <v>0</v>
      </c>
      <c r="I416" s="309">
        <v>0</v>
      </c>
      <c r="J416" s="309">
        <v>0</v>
      </c>
      <c r="K416" s="309">
        <v>0</v>
      </c>
      <c r="L416" s="309">
        <v>0</v>
      </c>
      <c r="M416" s="309">
        <v>0</v>
      </c>
      <c r="N416" s="309">
        <v>0</v>
      </c>
      <c r="O416" s="309">
        <v>0</v>
      </c>
      <c r="P416" s="309">
        <v>0</v>
      </c>
      <c r="Q416" s="309">
        <v>0</v>
      </c>
      <c r="R416" s="309">
        <v>0</v>
      </c>
      <c r="S416" s="309">
        <v>0</v>
      </c>
      <c r="T416" s="309">
        <f t="shared" si="243"/>
        <v>0</v>
      </c>
      <c r="U416" s="309">
        <f t="shared" si="244"/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07">
        <f>SUM(D418:D419)</f>
        <v>0</v>
      </c>
      <c r="E417" s="333">
        <f t="shared" ref="E417:S417" si="255">SUM(E418:E419)</f>
        <v>0</v>
      </c>
      <c r="F417" s="333">
        <f t="shared" si="255"/>
        <v>0</v>
      </c>
      <c r="G417" s="309">
        <f t="shared" si="255"/>
        <v>0</v>
      </c>
      <c r="H417" s="331">
        <f t="shared" si="255"/>
        <v>0</v>
      </c>
      <c r="I417" s="309">
        <f t="shared" si="255"/>
        <v>0</v>
      </c>
      <c r="J417" s="309">
        <f t="shared" si="255"/>
        <v>0</v>
      </c>
      <c r="K417" s="309">
        <f t="shared" si="255"/>
        <v>0</v>
      </c>
      <c r="L417" s="309">
        <f t="shared" si="255"/>
        <v>0</v>
      </c>
      <c r="M417" s="309">
        <f t="shared" si="255"/>
        <v>0</v>
      </c>
      <c r="N417" s="309">
        <f t="shared" si="255"/>
        <v>0</v>
      </c>
      <c r="O417" s="309">
        <f t="shared" si="255"/>
        <v>0</v>
      </c>
      <c r="P417" s="309">
        <f t="shared" si="255"/>
        <v>0</v>
      </c>
      <c r="Q417" s="309">
        <f t="shared" si="255"/>
        <v>0</v>
      </c>
      <c r="R417" s="309">
        <f t="shared" si="255"/>
        <v>0</v>
      </c>
      <c r="S417" s="309">
        <f t="shared" si="255"/>
        <v>0</v>
      </c>
      <c r="T417" s="309">
        <f t="shared" si="243"/>
        <v>0</v>
      </c>
      <c r="U417" s="309">
        <f t="shared" si="244"/>
        <v>0</v>
      </c>
    </row>
    <row r="418" spans="1:21" ht="18.75" x14ac:dyDescent="0.25">
      <c r="A418" s="301" t="s">
        <v>970</v>
      </c>
      <c r="B418" s="287" t="s">
        <v>643</v>
      </c>
      <c r="C418" s="300" t="s">
        <v>748</v>
      </c>
      <c r="D418" s="307">
        <v>0</v>
      </c>
      <c r="E418" s="333">
        <v>0</v>
      </c>
      <c r="F418" s="333">
        <v>0</v>
      </c>
      <c r="G418" s="309">
        <v>0</v>
      </c>
      <c r="H418" s="331">
        <v>0</v>
      </c>
      <c r="I418" s="309">
        <v>0</v>
      </c>
      <c r="J418" s="309">
        <v>0</v>
      </c>
      <c r="K418" s="309">
        <v>0</v>
      </c>
      <c r="L418" s="309">
        <v>0</v>
      </c>
      <c r="M418" s="309">
        <v>0</v>
      </c>
      <c r="N418" s="309">
        <v>0</v>
      </c>
      <c r="O418" s="309">
        <v>0</v>
      </c>
      <c r="P418" s="309">
        <v>0</v>
      </c>
      <c r="Q418" s="309">
        <v>0</v>
      </c>
      <c r="R418" s="309">
        <v>0</v>
      </c>
      <c r="S418" s="309">
        <v>0</v>
      </c>
      <c r="T418" s="309">
        <f t="shared" si="243"/>
        <v>0</v>
      </c>
      <c r="U418" s="309">
        <f t="shared" si="244"/>
        <v>0</v>
      </c>
    </row>
    <row r="419" spans="1:21" ht="18.75" x14ac:dyDescent="0.25">
      <c r="A419" s="301" t="s">
        <v>971</v>
      </c>
      <c r="B419" s="294" t="s">
        <v>631</v>
      </c>
      <c r="C419" s="300" t="s">
        <v>748</v>
      </c>
      <c r="D419" s="307">
        <v>0</v>
      </c>
      <c r="E419" s="333">
        <v>0</v>
      </c>
      <c r="F419" s="333">
        <v>0</v>
      </c>
      <c r="G419" s="309">
        <v>0</v>
      </c>
      <c r="H419" s="331">
        <v>0</v>
      </c>
      <c r="I419" s="309">
        <v>0</v>
      </c>
      <c r="J419" s="309">
        <v>0</v>
      </c>
      <c r="K419" s="309">
        <v>0</v>
      </c>
      <c r="L419" s="309">
        <v>0</v>
      </c>
      <c r="M419" s="309">
        <v>0</v>
      </c>
      <c r="N419" s="309">
        <v>0</v>
      </c>
      <c r="O419" s="309">
        <v>0</v>
      </c>
      <c r="P419" s="309">
        <v>0</v>
      </c>
      <c r="Q419" s="309">
        <v>0</v>
      </c>
      <c r="R419" s="309">
        <v>0</v>
      </c>
      <c r="S419" s="309">
        <v>0</v>
      </c>
      <c r="T419" s="309">
        <f t="shared" si="243"/>
        <v>0</v>
      </c>
      <c r="U419" s="309">
        <f t="shared" si="244"/>
        <v>0</v>
      </c>
    </row>
    <row r="420" spans="1:21" ht="18.75" x14ac:dyDescent="0.25">
      <c r="A420" s="301" t="s">
        <v>214</v>
      </c>
      <c r="B420" s="141" t="s">
        <v>1001</v>
      </c>
      <c r="C420" s="300" t="s">
        <v>748</v>
      </c>
      <c r="D420" s="307">
        <v>0</v>
      </c>
      <c r="E420" s="332">
        <v>0</v>
      </c>
      <c r="F420" s="332">
        <v>0</v>
      </c>
      <c r="G420" s="309">
        <v>0</v>
      </c>
      <c r="H420" s="331">
        <v>0</v>
      </c>
      <c r="I420" s="309">
        <v>0</v>
      </c>
      <c r="J420" s="309">
        <v>0</v>
      </c>
      <c r="K420" s="309">
        <v>0</v>
      </c>
      <c r="L420" s="309">
        <v>0</v>
      </c>
      <c r="M420" s="309">
        <v>0</v>
      </c>
      <c r="N420" s="309">
        <v>0</v>
      </c>
      <c r="O420" s="309">
        <v>0</v>
      </c>
      <c r="P420" s="309">
        <v>0</v>
      </c>
      <c r="Q420" s="309">
        <v>0</v>
      </c>
      <c r="R420" s="309">
        <v>0</v>
      </c>
      <c r="S420" s="309">
        <v>0</v>
      </c>
      <c r="T420" s="309">
        <f t="shared" si="243"/>
        <v>0</v>
      </c>
      <c r="U420" s="309">
        <f t="shared" si="244"/>
        <v>0</v>
      </c>
    </row>
    <row r="421" spans="1:21" ht="18.75" x14ac:dyDescent="0.25">
      <c r="A421" s="301" t="s">
        <v>216</v>
      </c>
      <c r="B421" s="141" t="s">
        <v>789</v>
      </c>
      <c r="C421" s="300" t="s">
        <v>748</v>
      </c>
      <c r="D421" s="307">
        <f>D422+D426+D427+D428+D429+D430+D431</f>
        <v>0</v>
      </c>
      <c r="E421" s="332">
        <f>E422+E426+E427+E428+E429+E430+E431</f>
        <v>0</v>
      </c>
      <c r="F421" s="332">
        <f t="shared" ref="F421:S421" si="256">F422+F426+F427+F428+F429+F430+F431</f>
        <v>0</v>
      </c>
      <c r="G421" s="309">
        <f t="shared" si="256"/>
        <v>0</v>
      </c>
      <c r="H421" s="331">
        <f t="shared" si="256"/>
        <v>0</v>
      </c>
      <c r="I421" s="309">
        <f t="shared" si="256"/>
        <v>0</v>
      </c>
      <c r="J421" s="309">
        <f t="shared" si="256"/>
        <v>0</v>
      </c>
      <c r="K421" s="309">
        <f t="shared" si="256"/>
        <v>0</v>
      </c>
      <c r="L421" s="309">
        <f t="shared" si="256"/>
        <v>0</v>
      </c>
      <c r="M421" s="309">
        <f t="shared" si="256"/>
        <v>0</v>
      </c>
      <c r="N421" s="309">
        <f t="shared" si="256"/>
        <v>0</v>
      </c>
      <c r="O421" s="309">
        <f t="shared" si="256"/>
        <v>0</v>
      </c>
      <c r="P421" s="309">
        <f t="shared" si="256"/>
        <v>0</v>
      </c>
      <c r="Q421" s="309">
        <f t="shared" si="256"/>
        <v>0</v>
      </c>
      <c r="R421" s="309">
        <f t="shared" si="256"/>
        <v>0</v>
      </c>
      <c r="S421" s="309">
        <f t="shared" si="256"/>
        <v>0</v>
      </c>
      <c r="T421" s="309">
        <f t="shared" si="243"/>
        <v>0</v>
      </c>
      <c r="U421" s="309">
        <f t="shared" si="244"/>
        <v>0</v>
      </c>
    </row>
    <row r="422" spans="1:21" ht="18.75" x14ac:dyDescent="0.25">
      <c r="A422" s="301" t="s">
        <v>621</v>
      </c>
      <c r="B422" s="286" t="s">
        <v>744</v>
      </c>
      <c r="C422" s="300" t="s">
        <v>748</v>
      </c>
      <c r="D422" s="307">
        <f>SUM(D423:D425)</f>
        <v>0</v>
      </c>
      <c r="E422" s="332">
        <f>SUM(E423:E425)</f>
        <v>0</v>
      </c>
      <c r="F422" s="332">
        <f t="shared" ref="F422:S422" si="257">SUM(F423:F425)</f>
        <v>0</v>
      </c>
      <c r="G422" s="309">
        <f t="shared" si="257"/>
        <v>0</v>
      </c>
      <c r="H422" s="331">
        <f t="shared" si="257"/>
        <v>0</v>
      </c>
      <c r="I422" s="309">
        <f t="shared" si="257"/>
        <v>0</v>
      </c>
      <c r="J422" s="309">
        <f t="shared" si="257"/>
        <v>0</v>
      </c>
      <c r="K422" s="309">
        <f t="shared" si="257"/>
        <v>0</v>
      </c>
      <c r="L422" s="309">
        <f t="shared" si="257"/>
        <v>0</v>
      </c>
      <c r="M422" s="309">
        <f t="shared" si="257"/>
        <v>0</v>
      </c>
      <c r="N422" s="309">
        <f t="shared" si="257"/>
        <v>0</v>
      </c>
      <c r="O422" s="309">
        <f t="shared" si="257"/>
        <v>0</v>
      </c>
      <c r="P422" s="309">
        <f t="shared" si="257"/>
        <v>0</v>
      </c>
      <c r="Q422" s="309">
        <f t="shared" si="257"/>
        <v>0</v>
      </c>
      <c r="R422" s="309">
        <f t="shared" si="257"/>
        <v>0</v>
      </c>
      <c r="S422" s="309">
        <f t="shared" si="257"/>
        <v>0</v>
      </c>
      <c r="T422" s="309">
        <f t="shared" si="243"/>
        <v>0</v>
      </c>
      <c r="U422" s="309">
        <f t="shared" si="244"/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07">
        <v>0</v>
      </c>
      <c r="E423" s="332">
        <v>0</v>
      </c>
      <c r="F423" s="332">
        <v>0</v>
      </c>
      <c r="G423" s="309">
        <v>0</v>
      </c>
      <c r="H423" s="331">
        <v>0</v>
      </c>
      <c r="I423" s="309">
        <v>0</v>
      </c>
      <c r="J423" s="309">
        <v>0</v>
      </c>
      <c r="K423" s="309">
        <v>0</v>
      </c>
      <c r="L423" s="309">
        <v>0</v>
      </c>
      <c r="M423" s="309">
        <v>0</v>
      </c>
      <c r="N423" s="309">
        <v>0</v>
      </c>
      <c r="O423" s="309">
        <v>0</v>
      </c>
      <c r="P423" s="309">
        <v>0</v>
      </c>
      <c r="Q423" s="309">
        <v>0</v>
      </c>
      <c r="R423" s="309">
        <v>0</v>
      </c>
      <c r="S423" s="309">
        <v>0</v>
      </c>
      <c r="T423" s="309">
        <f t="shared" si="243"/>
        <v>0</v>
      </c>
      <c r="U423" s="309">
        <f t="shared" si="244"/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07">
        <v>0</v>
      </c>
      <c r="E424" s="332">
        <v>0</v>
      </c>
      <c r="F424" s="332">
        <v>0</v>
      </c>
      <c r="G424" s="309">
        <v>0</v>
      </c>
      <c r="H424" s="331">
        <v>0</v>
      </c>
      <c r="I424" s="309">
        <v>0</v>
      </c>
      <c r="J424" s="309">
        <v>0</v>
      </c>
      <c r="K424" s="309">
        <v>0</v>
      </c>
      <c r="L424" s="309">
        <v>0</v>
      </c>
      <c r="M424" s="309">
        <v>0</v>
      </c>
      <c r="N424" s="309">
        <v>0</v>
      </c>
      <c r="O424" s="309">
        <v>0</v>
      </c>
      <c r="P424" s="309">
        <v>0</v>
      </c>
      <c r="Q424" s="309">
        <v>0</v>
      </c>
      <c r="R424" s="309">
        <v>0</v>
      </c>
      <c r="S424" s="309">
        <v>0</v>
      </c>
      <c r="T424" s="309">
        <f t="shared" si="243"/>
        <v>0</v>
      </c>
      <c r="U424" s="309">
        <f t="shared" si="244"/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07">
        <v>0</v>
      </c>
      <c r="E425" s="332">
        <v>0</v>
      </c>
      <c r="F425" s="332">
        <v>0</v>
      </c>
      <c r="G425" s="309">
        <v>0</v>
      </c>
      <c r="H425" s="331">
        <v>0</v>
      </c>
      <c r="I425" s="309">
        <v>0</v>
      </c>
      <c r="J425" s="309">
        <v>0</v>
      </c>
      <c r="K425" s="309">
        <v>0</v>
      </c>
      <c r="L425" s="309">
        <v>0</v>
      </c>
      <c r="M425" s="309">
        <v>0</v>
      </c>
      <c r="N425" s="309">
        <v>0</v>
      </c>
      <c r="O425" s="309">
        <v>0</v>
      </c>
      <c r="P425" s="309">
        <v>0</v>
      </c>
      <c r="Q425" s="309">
        <v>0</v>
      </c>
      <c r="R425" s="309">
        <v>0</v>
      </c>
      <c r="S425" s="309">
        <v>0</v>
      </c>
      <c r="T425" s="309">
        <f t="shared" si="243"/>
        <v>0</v>
      </c>
      <c r="U425" s="309">
        <f t="shared" si="244"/>
        <v>0</v>
      </c>
    </row>
    <row r="426" spans="1:21" ht="18.75" x14ac:dyDescent="0.25">
      <c r="A426" s="301" t="s">
        <v>622</v>
      </c>
      <c r="B426" s="286" t="s">
        <v>1055</v>
      </c>
      <c r="C426" s="300" t="s">
        <v>748</v>
      </c>
      <c r="D426" s="307">
        <v>0</v>
      </c>
      <c r="E426" s="332">
        <v>0</v>
      </c>
      <c r="F426" s="332">
        <v>0</v>
      </c>
      <c r="G426" s="309">
        <v>0</v>
      </c>
      <c r="H426" s="331">
        <v>0</v>
      </c>
      <c r="I426" s="309">
        <v>0</v>
      </c>
      <c r="J426" s="309">
        <v>0</v>
      </c>
      <c r="K426" s="309">
        <v>0</v>
      </c>
      <c r="L426" s="309">
        <v>0</v>
      </c>
      <c r="M426" s="309">
        <v>0</v>
      </c>
      <c r="N426" s="309">
        <v>0</v>
      </c>
      <c r="O426" s="309">
        <v>0</v>
      </c>
      <c r="P426" s="309">
        <v>0</v>
      </c>
      <c r="Q426" s="309">
        <v>0</v>
      </c>
      <c r="R426" s="309">
        <v>0</v>
      </c>
      <c r="S426" s="309">
        <v>0</v>
      </c>
      <c r="T426" s="309">
        <f t="shared" si="243"/>
        <v>0</v>
      </c>
      <c r="U426" s="309">
        <f t="shared" si="244"/>
        <v>0</v>
      </c>
    </row>
    <row r="427" spans="1:21" ht="18.75" x14ac:dyDescent="0.25">
      <c r="A427" s="301" t="s">
        <v>623</v>
      </c>
      <c r="B427" s="286" t="s">
        <v>745</v>
      </c>
      <c r="C427" s="300" t="s">
        <v>748</v>
      </c>
      <c r="D427" s="307">
        <v>0</v>
      </c>
      <c r="E427" s="332">
        <v>0</v>
      </c>
      <c r="F427" s="332">
        <v>0</v>
      </c>
      <c r="G427" s="309">
        <v>0</v>
      </c>
      <c r="H427" s="331">
        <v>0</v>
      </c>
      <c r="I427" s="309">
        <v>0</v>
      </c>
      <c r="J427" s="309">
        <v>0</v>
      </c>
      <c r="K427" s="309">
        <v>0</v>
      </c>
      <c r="L427" s="309">
        <v>0</v>
      </c>
      <c r="M427" s="309">
        <v>0</v>
      </c>
      <c r="N427" s="309">
        <v>0</v>
      </c>
      <c r="O427" s="309">
        <v>0</v>
      </c>
      <c r="P427" s="309">
        <v>0</v>
      </c>
      <c r="Q427" s="309">
        <v>0</v>
      </c>
      <c r="R427" s="309">
        <v>0</v>
      </c>
      <c r="S427" s="309">
        <v>0</v>
      </c>
      <c r="T427" s="309">
        <f t="shared" si="243"/>
        <v>0</v>
      </c>
      <c r="U427" s="309">
        <f t="shared" si="244"/>
        <v>0</v>
      </c>
    </row>
    <row r="428" spans="1:21" ht="18.75" x14ac:dyDescent="0.25">
      <c r="A428" s="301" t="s">
        <v>624</v>
      </c>
      <c r="B428" s="286" t="s">
        <v>1049</v>
      </c>
      <c r="C428" s="300" t="s">
        <v>748</v>
      </c>
      <c r="D428" s="307">
        <v>0</v>
      </c>
      <c r="E428" s="332">
        <v>0</v>
      </c>
      <c r="F428" s="332">
        <v>0</v>
      </c>
      <c r="G428" s="309">
        <v>0</v>
      </c>
      <c r="H428" s="331">
        <v>0</v>
      </c>
      <c r="I428" s="309">
        <v>0</v>
      </c>
      <c r="J428" s="309">
        <v>0</v>
      </c>
      <c r="K428" s="309">
        <v>0</v>
      </c>
      <c r="L428" s="309">
        <v>0</v>
      </c>
      <c r="M428" s="309">
        <v>0</v>
      </c>
      <c r="N428" s="309">
        <v>0</v>
      </c>
      <c r="O428" s="309">
        <v>0</v>
      </c>
      <c r="P428" s="309">
        <v>0</v>
      </c>
      <c r="Q428" s="309">
        <v>0</v>
      </c>
      <c r="R428" s="309">
        <v>0</v>
      </c>
      <c r="S428" s="309">
        <v>0</v>
      </c>
      <c r="T428" s="309">
        <f t="shared" si="243"/>
        <v>0</v>
      </c>
      <c r="U428" s="309">
        <f t="shared" si="244"/>
        <v>0</v>
      </c>
    </row>
    <row r="429" spans="1:21" ht="18.75" x14ac:dyDescent="0.25">
      <c r="A429" s="301" t="s">
        <v>625</v>
      </c>
      <c r="B429" s="286" t="s">
        <v>747</v>
      </c>
      <c r="C429" s="300" t="s">
        <v>748</v>
      </c>
      <c r="D429" s="307">
        <v>0</v>
      </c>
      <c r="E429" s="332">
        <v>0</v>
      </c>
      <c r="F429" s="332">
        <v>0</v>
      </c>
      <c r="G429" s="309">
        <v>0</v>
      </c>
      <c r="H429" s="331">
        <v>0</v>
      </c>
      <c r="I429" s="309">
        <v>0</v>
      </c>
      <c r="J429" s="309">
        <v>0</v>
      </c>
      <c r="K429" s="309">
        <v>0</v>
      </c>
      <c r="L429" s="309">
        <v>0</v>
      </c>
      <c r="M429" s="309">
        <v>0</v>
      </c>
      <c r="N429" s="309">
        <v>0</v>
      </c>
      <c r="O429" s="309">
        <v>0</v>
      </c>
      <c r="P429" s="309">
        <v>0</v>
      </c>
      <c r="Q429" s="309">
        <v>0</v>
      </c>
      <c r="R429" s="309">
        <v>0</v>
      </c>
      <c r="S429" s="309">
        <v>0</v>
      </c>
      <c r="T429" s="309">
        <f t="shared" si="243"/>
        <v>0</v>
      </c>
      <c r="U429" s="309">
        <f t="shared" si="244"/>
        <v>0</v>
      </c>
    </row>
    <row r="430" spans="1:21" ht="18.75" x14ac:dyDescent="0.25">
      <c r="A430" s="301" t="s">
        <v>626</v>
      </c>
      <c r="B430" s="286" t="s">
        <v>1056</v>
      </c>
      <c r="C430" s="300" t="s">
        <v>748</v>
      </c>
      <c r="D430" s="307">
        <v>0</v>
      </c>
      <c r="E430" s="332">
        <v>0</v>
      </c>
      <c r="F430" s="332">
        <v>0</v>
      </c>
      <c r="G430" s="309">
        <v>0</v>
      </c>
      <c r="H430" s="331">
        <v>0</v>
      </c>
      <c r="I430" s="309">
        <v>0</v>
      </c>
      <c r="J430" s="309">
        <v>0</v>
      </c>
      <c r="K430" s="309">
        <v>0</v>
      </c>
      <c r="L430" s="309">
        <v>0</v>
      </c>
      <c r="M430" s="309">
        <v>0</v>
      </c>
      <c r="N430" s="309">
        <v>0</v>
      </c>
      <c r="O430" s="309">
        <v>0</v>
      </c>
      <c r="P430" s="309">
        <v>0</v>
      </c>
      <c r="Q430" s="309">
        <v>0</v>
      </c>
      <c r="R430" s="309">
        <v>0</v>
      </c>
      <c r="S430" s="309">
        <v>0</v>
      </c>
      <c r="T430" s="309">
        <f t="shared" si="243"/>
        <v>0</v>
      </c>
      <c r="U430" s="309">
        <f t="shared" si="244"/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07">
        <f>SUM(D432:D433)</f>
        <v>0</v>
      </c>
      <c r="E431" s="332">
        <f>SUM(E432:E433)</f>
        <v>0</v>
      </c>
      <c r="F431" s="332">
        <f t="shared" ref="F431:S431" si="258">SUM(F432:F433)</f>
        <v>0</v>
      </c>
      <c r="G431" s="309">
        <f t="shared" si="258"/>
        <v>0</v>
      </c>
      <c r="H431" s="331">
        <f t="shared" si="258"/>
        <v>0</v>
      </c>
      <c r="I431" s="309">
        <f t="shared" si="258"/>
        <v>0</v>
      </c>
      <c r="J431" s="309">
        <f t="shared" si="258"/>
        <v>0</v>
      </c>
      <c r="K431" s="309">
        <f t="shared" si="258"/>
        <v>0</v>
      </c>
      <c r="L431" s="309">
        <f t="shared" si="258"/>
        <v>0</v>
      </c>
      <c r="M431" s="309">
        <f t="shared" si="258"/>
        <v>0</v>
      </c>
      <c r="N431" s="309">
        <f t="shared" si="258"/>
        <v>0</v>
      </c>
      <c r="O431" s="309">
        <f t="shared" si="258"/>
        <v>0</v>
      </c>
      <c r="P431" s="309">
        <f t="shared" si="258"/>
        <v>0</v>
      </c>
      <c r="Q431" s="309">
        <f t="shared" si="258"/>
        <v>0</v>
      </c>
      <c r="R431" s="309">
        <f t="shared" si="258"/>
        <v>0</v>
      </c>
      <c r="S431" s="309">
        <f t="shared" si="258"/>
        <v>0</v>
      </c>
      <c r="T431" s="309">
        <f t="shared" si="243"/>
        <v>0</v>
      </c>
      <c r="U431" s="309">
        <f t="shared" si="244"/>
        <v>0</v>
      </c>
    </row>
    <row r="432" spans="1:21" ht="18.75" x14ac:dyDescent="0.25">
      <c r="A432" s="301" t="s">
        <v>972</v>
      </c>
      <c r="B432" s="294" t="s">
        <v>643</v>
      </c>
      <c r="C432" s="300" t="s">
        <v>748</v>
      </c>
      <c r="D432" s="307">
        <v>0</v>
      </c>
      <c r="E432" s="332">
        <v>0</v>
      </c>
      <c r="F432" s="332">
        <v>0</v>
      </c>
      <c r="G432" s="309">
        <v>0</v>
      </c>
      <c r="H432" s="331">
        <v>0</v>
      </c>
      <c r="I432" s="309">
        <v>0</v>
      </c>
      <c r="J432" s="309">
        <v>0</v>
      </c>
      <c r="K432" s="309">
        <v>0</v>
      </c>
      <c r="L432" s="309">
        <v>0</v>
      </c>
      <c r="M432" s="309">
        <v>0</v>
      </c>
      <c r="N432" s="309">
        <v>0</v>
      </c>
      <c r="O432" s="309">
        <v>0</v>
      </c>
      <c r="P432" s="309">
        <v>0</v>
      </c>
      <c r="Q432" s="309">
        <v>0</v>
      </c>
      <c r="R432" s="309">
        <v>0</v>
      </c>
      <c r="S432" s="309">
        <v>0</v>
      </c>
      <c r="T432" s="309">
        <f t="shared" si="243"/>
        <v>0</v>
      </c>
      <c r="U432" s="309">
        <f t="shared" si="244"/>
        <v>0</v>
      </c>
    </row>
    <row r="433" spans="1:21" ht="18.75" x14ac:dyDescent="0.25">
      <c r="A433" s="301" t="s">
        <v>973</v>
      </c>
      <c r="B433" s="294" t="s">
        <v>631</v>
      </c>
      <c r="C433" s="300" t="s">
        <v>748</v>
      </c>
      <c r="D433" s="307">
        <v>0</v>
      </c>
      <c r="E433" s="332">
        <v>0</v>
      </c>
      <c r="F433" s="332">
        <v>0</v>
      </c>
      <c r="G433" s="309">
        <v>0</v>
      </c>
      <c r="H433" s="331">
        <v>0</v>
      </c>
      <c r="I433" s="309">
        <v>0</v>
      </c>
      <c r="J433" s="309">
        <v>0</v>
      </c>
      <c r="K433" s="309">
        <v>0</v>
      </c>
      <c r="L433" s="309">
        <v>0</v>
      </c>
      <c r="M433" s="309">
        <v>0</v>
      </c>
      <c r="N433" s="309">
        <v>0</v>
      </c>
      <c r="O433" s="309">
        <v>0</v>
      </c>
      <c r="P433" s="309">
        <v>0</v>
      </c>
      <c r="Q433" s="309">
        <v>0</v>
      </c>
      <c r="R433" s="309">
        <v>0</v>
      </c>
      <c r="S433" s="309">
        <v>0</v>
      </c>
      <c r="T433" s="309">
        <f t="shared" si="243"/>
        <v>0</v>
      </c>
      <c r="U433" s="309">
        <f t="shared" si="244"/>
        <v>0</v>
      </c>
    </row>
    <row r="434" spans="1:21" ht="18.75" x14ac:dyDescent="0.25">
      <c r="A434" s="301" t="s">
        <v>21</v>
      </c>
      <c r="B434" s="285" t="s">
        <v>1127</v>
      </c>
      <c r="C434" s="300" t="s">
        <v>748</v>
      </c>
      <c r="D434" s="307">
        <v>0</v>
      </c>
      <c r="E434" s="332">
        <v>0</v>
      </c>
      <c r="F434" s="332">
        <v>0</v>
      </c>
      <c r="G434" s="309">
        <v>0</v>
      </c>
      <c r="H434" s="331">
        <v>0</v>
      </c>
      <c r="I434" s="309">
        <v>0</v>
      </c>
      <c r="J434" s="309">
        <v>0</v>
      </c>
      <c r="K434" s="309">
        <v>0</v>
      </c>
      <c r="L434" s="309">
        <v>0</v>
      </c>
      <c r="M434" s="309">
        <v>0</v>
      </c>
      <c r="N434" s="309">
        <v>0</v>
      </c>
      <c r="O434" s="309">
        <v>0</v>
      </c>
      <c r="P434" s="309">
        <v>0</v>
      </c>
      <c r="Q434" s="309">
        <v>0</v>
      </c>
      <c r="R434" s="309">
        <v>0</v>
      </c>
      <c r="S434" s="309">
        <v>0</v>
      </c>
      <c r="T434" s="309">
        <f t="shared" si="243"/>
        <v>0</v>
      </c>
      <c r="U434" s="309">
        <f t="shared" si="244"/>
        <v>0</v>
      </c>
    </row>
    <row r="435" spans="1:21" ht="18.75" x14ac:dyDescent="0.25">
      <c r="A435" s="301" t="s">
        <v>37</v>
      </c>
      <c r="B435" s="285" t="s">
        <v>325</v>
      </c>
      <c r="C435" s="300" t="s">
        <v>748</v>
      </c>
      <c r="D435" s="307">
        <f>SUM(D436:D439)</f>
        <v>0</v>
      </c>
      <c r="E435" s="332">
        <f t="shared" ref="E435:S435" si="259">SUM(E436:E439)</f>
        <v>0</v>
      </c>
      <c r="F435" s="332">
        <f t="shared" si="259"/>
        <v>0</v>
      </c>
      <c r="G435" s="309">
        <f t="shared" si="259"/>
        <v>0</v>
      </c>
      <c r="H435" s="331">
        <f t="shared" si="259"/>
        <v>0</v>
      </c>
      <c r="I435" s="309">
        <f t="shared" si="259"/>
        <v>0</v>
      </c>
      <c r="J435" s="309">
        <f t="shared" si="259"/>
        <v>0</v>
      </c>
      <c r="K435" s="309">
        <f t="shared" si="259"/>
        <v>0</v>
      </c>
      <c r="L435" s="309">
        <f t="shared" si="259"/>
        <v>0</v>
      </c>
      <c r="M435" s="309">
        <f t="shared" si="259"/>
        <v>0</v>
      </c>
      <c r="N435" s="309">
        <f t="shared" si="259"/>
        <v>0</v>
      </c>
      <c r="O435" s="309">
        <f t="shared" si="259"/>
        <v>0</v>
      </c>
      <c r="P435" s="309">
        <f t="shared" si="259"/>
        <v>0</v>
      </c>
      <c r="Q435" s="309">
        <f t="shared" si="259"/>
        <v>0</v>
      </c>
      <c r="R435" s="309">
        <f t="shared" si="259"/>
        <v>0</v>
      </c>
      <c r="S435" s="309">
        <f t="shared" si="259"/>
        <v>0</v>
      </c>
      <c r="T435" s="309">
        <f t="shared" si="243"/>
        <v>0</v>
      </c>
      <c r="U435" s="309">
        <f t="shared" si="244"/>
        <v>0</v>
      </c>
    </row>
    <row r="436" spans="1:21" ht="18.75" x14ac:dyDescent="0.25">
      <c r="A436" s="301" t="s">
        <v>71</v>
      </c>
      <c r="B436" s="299" t="s">
        <v>909</v>
      </c>
      <c r="C436" s="300" t="s">
        <v>748</v>
      </c>
      <c r="D436" s="307">
        <v>0</v>
      </c>
      <c r="E436" s="332">
        <v>0</v>
      </c>
      <c r="F436" s="332">
        <v>0</v>
      </c>
      <c r="G436" s="309">
        <v>0</v>
      </c>
      <c r="H436" s="331">
        <v>0</v>
      </c>
      <c r="I436" s="309">
        <v>0</v>
      </c>
      <c r="J436" s="309">
        <v>0</v>
      </c>
      <c r="K436" s="309">
        <v>0</v>
      </c>
      <c r="L436" s="309">
        <v>0</v>
      </c>
      <c r="M436" s="309">
        <v>0</v>
      </c>
      <c r="N436" s="309">
        <v>0</v>
      </c>
      <c r="O436" s="309">
        <v>0</v>
      </c>
      <c r="P436" s="309">
        <v>0</v>
      </c>
      <c r="Q436" s="309">
        <v>0</v>
      </c>
      <c r="R436" s="309">
        <v>0</v>
      </c>
      <c r="S436" s="309">
        <v>0</v>
      </c>
      <c r="T436" s="309">
        <f t="shared" si="243"/>
        <v>0</v>
      </c>
      <c r="U436" s="309">
        <f t="shared" si="244"/>
        <v>0</v>
      </c>
    </row>
    <row r="437" spans="1:21" ht="18.75" x14ac:dyDescent="0.25">
      <c r="A437" s="301" t="s">
        <v>618</v>
      </c>
      <c r="B437" s="299" t="s">
        <v>619</v>
      </c>
      <c r="C437" s="300" t="s">
        <v>748</v>
      </c>
      <c r="D437" s="307">
        <v>0</v>
      </c>
      <c r="E437" s="332">
        <v>0</v>
      </c>
      <c r="F437" s="332">
        <v>0</v>
      </c>
      <c r="G437" s="309">
        <v>0</v>
      </c>
      <c r="H437" s="331">
        <v>0</v>
      </c>
      <c r="I437" s="309">
        <v>0</v>
      </c>
      <c r="J437" s="309">
        <v>0</v>
      </c>
      <c r="K437" s="309">
        <v>0</v>
      </c>
      <c r="L437" s="309">
        <v>0</v>
      </c>
      <c r="M437" s="309">
        <v>0</v>
      </c>
      <c r="N437" s="309">
        <v>0</v>
      </c>
      <c r="O437" s="309">
        <v>0</v>
      </c>
      <c r="P437" s="309">
        <v>0</v>
      </c>
      <c r="Q437" s="309">
        <v>0</v>
      </c>
      <c r="R437" s="309">
        <v>0</v>
      </c>
      <c r="S437" s="309">
        <v>0</v>
      </c>
      <c r="T437" s="309">
        <f t="shared" si="243"/>
        <v>0</v>
      </c>
      <c r="U437" s="309">
        <f t="shared" si="244"/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07">
        <v>0</v>
      </c>
      <c r="E438" s="332">
        <v>0</v>
      </c>
      <c r="F438" s="332">
        <v>0</v>
      </c>
      <c r="G438" s="309">
        <v>0</v>
      </c>
      <c r="H438" s="331">
        <v>0</v>
      </c>
      <c r="I438" s="309">
        <v>0</v>
      </c>
      <c r="J438" s="309">
        <v>0</v>
      </c>
      <c r="K438" s="309">
        <v>0</v>
      </c>
      <c r="L438" s="309">
        <v>0</v>
      </c>
      <c r="M438" s="309">
        <v>0</v>
      </c>
      <c r="N438" s="309">
        <v>0</v>
      </c>
      <c r="O438" s="309">
        <v>0</v>
      </c>
      <c r="P438" s="309">
        <v>0</v>
      </c>
      <c r="Q438" s="309">
        <v>0</v>
      </c>
      <c r="R438" s="309">
        <v>0</v>
      </c>
      <c r="S438" s="309">
        <v>0</v>
      </c>
      <c r="T438" s="309">
        <f t="shared" si="243"/>
        <v>0</v>
      </c>
      <c r="U438" s="309">
        <f t="shared" si="244"/>
        <v>0</v>
      </c>
    </row>
    <row r="439" spans="1:21" ht="18.75" x14ac:dyDescent="0.25">
      <c r="A439" s="301" t="s">
        <v>1111</v>
      </c>
      <c r="B439" s="299" t="s">
        <v>1112</v>
      </c>
      <c r="C439" s="300" t="s">
        <v>748</v>
      </c>
      <c r="D439" s="307">
        <v>0</v>
      </c>
      <c r="E439" s="332">
        <v>0</v>
      </c>
      <c r="F439" s="332">
        <v>0</v>
      </c>
      <c r="G439" s="309">
        <v>0</v>
      </c>
      <c r="H439" s="331">
        <v>0</v>
      </c>
      <c r="I439" s="309">
        <v>0</v>
      </c>
      <c r="J439" s="309">
        <v>0</v>
      </c>
      <c r="K439" s="309">
        <v>0</v>
      </c>
      <c r="L439" s="309">
        <v>0</v>
      </c>
      <c r="M439" s="309">
        <v>0</v>
      </c>
      <c r="N439" s="309">
        <v>0</v>
      </c>
      <c r="O439" s="309">
        <v>0</v>
      </c>
      <c r="P439" s="309">
        <v>0</v>
      </c>
      <c r="Q439" s="309">
        <v>0</v>
      </c>
      <c r="R439" s="309">
        <v>0</v>
      </c>
      <c r="S439" s="309">
        <v>0</v>
      </c>
      <c r="T439" s="309">
        <f t="shared" si="243"/>
        <v>0</v>
      </c>
      <c r="U439" s="309">
        <f t="shared" si="244"/>
        <v>0</v>
      </c>
    </row>
    <row r="440" spans="1:21" ht="18.75" x14ac:dyDescent="0.25">
      <c r="A440" s="301" t="s">
        <v>19</v>
      </c>
      <c r="B440" s="153" t="s">
        <v>221</v>
      </c>
      <c r="C440" s="300" t="s">
        <v>748</v>
      </c>
      <c r="D440" s="307">
        <f>SUM(D441:D445,D450,D451)</f>
        <v>0</v>
      </c>
      <c r="E440" s="332">
        <f t="shared" ref="E440:S440" si="260">SUM(E441:E445,E450,E451)</f>
        <v>0</v>
      </c>
      <c r="F440" s="332">
        <f t="shared" si="260"/>
        <v>0</v>
      </c>
      <c r="G440" s="309">
        <f t="shared" si="260"/>
        <v>0</v>
      </c>
      <c r="H440" s="331">
        <f t="shared" si="260"/>
        <v>0</v>
      </c>
      <c r="I440" s="309">
        <f t="shared" si="260"/>
        <v>0</v>
      </c>
      <c r="J440" s="309">
        <f t="shared" si="260"/>
        <v>0</v>
      </c>
      <c r="K440" s="309">
        <f t="shared" si="260"/>
        <v>0</v>
      </c>
      <c r="L440" s="309">
        <f t="shared" si="260"/>
        <v>0</v>
      </c>
      <c r="M440" s="309">
        <f t="shared" si="260"/>
        <v>0</v>
      </c>
      <c r="N440" s="309">
        <f t="shared" si="260"/>
        <v>0</v>
      </c>
      <c r="O440" s="309">
        <f t="shared" si="260"/>
        <v>0</v>
      </c>
      <c r="P440" s="309">
        <f t="shared" si="260"/>
        <v>0</v>
      </c>
      <c r="Q440" s="309">
        <f t="shared" si="260"/>
        <v>0</v>
      </c>
      <c r="R440" s="309">
        <f t="shared" si="260"/>
        <v>0</v>
      </c>
      <c r="S440" s="309">
        <f t="shared" si="260"/>
        <v>0</v>
      </c>
      <c r="T440" s="309">
        <f t="shared" si="243"/>
        <v>0</v>
      </c>
      <c r="U440" s="309">
        <f t="shared" si="244"/>
        <v>0</v>
      </c>
    </row>
    <row r="441" spans="1:21" ht="18.75" x14ac:dyDescent="0.25">
      <c r="A441" s="301" t="s">
        <v>23</v>
      </c>
      <c r="B441" s="285" t="s">
        <v>222</v>
      </c>
      <c r="C441" s="300" t="s">
        <v>748</v>
      </c>
      <c r="D441" s="307">
        <v>0</v>
      </c>
      <c r="E441" s="332">
        <v>0</v>
      </c>
      <c r="F441" s="332">
        <v>0</v>
      </c>
      <c r="G441" s="309">
        <v>0</v>
      </c>
      <c r="H441" s="331">
        <v>0</v>
      </c>
      <c r="I441" s="309">
        <v>0</v>
      </c>
      <c r="J441" s="309">
        <v>0</v>
      </c>
      <c r="K441" s="309">
        <v>0</v>
      </c>
      <c r="L441" s="309">
        <v>0</v>
      </c>
      <c r="M441" s="309">
        <v>0</v>
      </c>
      <c r="N441" s="309">
        <v>0</v>
      </c>
      <c r="O441" s="309">
        <v>0</v>
      </c>
      <c r="P441" s="309">
        <v>0</v>
      </c>
      <c r="Q441" s="309">
        <v>0</v>
      </c>
      <c r="R441" s="309">
        <v>0</v>
      </c>
      <c r="S441" s="309">
        <v>0</v>
      </c>
      <c r="T441" s="309">
        <f t="shared" si="243"/>
        <v>0</v>
      </c>
      <c r="U441" s="309">
        <f t="shared" si="244"/>
        <v>0</v>
      </c>
    </row>
    <row r="442" spans="1:21" ht="18.75" x14ac:dyDescent="0.25">
      <c r="A442" s="301" t="s">
        <v>24</v>
      </c>
      <c r="B442" s="285" t="s">
        <v>223</v>
      </c>
      <c r="C442" s="300" t="s">
        <v>748</v>
      </c>
      <c r="D442" s="307">
        <v>0</v>
      </c>
      <c r="E442" s="332">
        <v>0</v>
      </c>
      <c r="F442" s="332">
        <v>0</v>
      </c>
      <c r="G442" s="309">
        <v>0</v>
      </c>
      <c r="H442" s="331">
        <v>0</v>
      </c>
      <c r="I442" s="309">
        <v>0</v>
      </c>
      <c r="J442" s="309">
        <v>0</v>
      </c>
      <c r="K442" s="309">
        <v>0</v>
      </c>
      <c r="L442" s="309">
        <v>0</v>
      </c>
      <c r="M442" s="309">
        <v>0</v>
      </c>
      <c r="N442" s="309">
        <v>0</v>
      </c>
      <c r="O442" s="309">
        <v>0</v>
      </c>
      <c r="P442" s="309">
        <v>0</v>
      </c>
      <c r="Q442" s="309">
        <v>0</v>
      </c>
      <c r="R442" s="309">
        <v>0</v>
      </c>
      <c r="S442" s="309">
        <v>0</v>
      </c>
      <c r="T442" s="309">
        <f t="shared" si="243"/>
        <v>0</v>
      </c>
      <c r="U442" s="309">
        <f t="shared" si="244"/>
        <v>0</v>
      </c>
    </row>
    <row r="443" spans="1:21" ht="18.75" x14ac:dyDescent="0.25">
      <c r="A443" s="301" t="s">
        <v>30</v>
      </c>
      <c r="B443" s="285" t="s">
        <v>1139</v>
      </c>
      <c r="C443" s="300" t="s">
        <v>748</v>
      </c>
      <c r="D443" s="307">
        <v>0</v>
      </c>
      <c r="E443" s="332">
        <v>0</v>
      </c>
      <c r="F443" s="332">
        <v>0</v>
      </c>
      <c r="G443" s="309">
        <v>0</v>
      </c>
      <c r="H443" s="331">
        <v>0</v>
      </c>
      <c r="I443" s="309">
        <v>0</v>
      </c>
      <c r="J443" s="309">
        <v>0</v>
      </c>
      <c r="K443" s="309">
        <v>0</v>
      </c>
      <c r="L443" s="309">
        <v>0</v>
      </c>
      <c r="M443" s="309">
        <v>0</v>
      </c>
      <c r="N443" s="309">
        <v>0</v>
      </c>
      <c r="O443" s="309">
        <v>0</v>
      </c>
      <c r="P443" s="309">
        <v>0</v>
      </c>
      <c r="Q443" s="309">
        <v>0</v>
      </c>
      <c r="R443" s="309">
        <v>0</v>
      </c>
      <c r="S443" s="309">
        <v>0</v>
      </c>
      <c r="T443" s="309">
        <f t="shared" si="243"/>
        <v>0</v>
      </c>
      <c r="U443" s="309">
        <f t="shared" si="244"/>
        <v>0</v>
      </c>
    </row>
    <row r="444" spans="1:21" ht="18.75" x14ac:dyDescent="0.25">
      <c r="A444" s="301" t="s">
        <v>38</v>
      </c>
      <c r="B444" s="285" t="s">
        <v>224</v>
      </c>
      <c r="C444" s="300" t="s">
        <v>748</v>
      </c>
      <c r="D444" s="307">
        <v>0</v>
      </c>
      <c r="E444" s="332">
        <v>0</v>
      </c>
      <c r="F444" s="332">
        <v>0</v>
      </c>
      <c r="G444" s="309">
        <v>0</v>
      </c>
      <c r="H444" s="331">
        <v>0</v>
      </c>
      <c r="I444" s="309">
        <v>0</v>
      </c>
      <c r="J444" s="309">
        <v>0</v>
      </c>
      <c r="K444" s="309">
        <v>0</v>
      </c>
      <c r="L444" s="309">
        <v>0</v>
      </c>
      <c r="M444" s="309">
        <v>0</v>
      </c>
      <c r="N444" s="309">
        <v>0</v>
      </c>
      <c r="O444" s="309">
        <v>0</v>
      </c>
      <c r="P444" s="309">
        <v>0</v>
      </c>
      <c r="Q444" s="309">
        <v>0</v>
      </c>
      <c r="R444" s="309">
        <v>0</v>
      </c>
      <c r="S444" s="309">
        <v>0</v>
      </c>
      <c r="T444" s="309">
        <f t="shared" ref="T444:T451" si="261">H444+J444+L444+N444+P444+R444</f>
        <v>0</v>
      </c>
      <c r="U444" s="309">
        <f t="shared" ref="U444:U451" si="262">I444+K444+M444+O444+Q444+S444</f>
        <v>0</v>
      </c>
    </row>
    <row r="445" spans="1:21" ht="18.75" x14ac:dyDescent="0.25">
      <c r="A445" s="301" t="s">
        <v>39</v>
      </c>
      <c r="B445" s="285" t="s">
        <v>225</v>
      </c>
      <c r="C445" s="300" t="s">
        <v>748</v>
      </c>
      <c r="D445" s="307">
        <f>D446+D448</f>
        <v>0</v>
      </c>
      <c r="E445" s="332">
        <f t="shared" ref="E445:S445" si="263">E446+E448</f>
        <v>0</v>
      </c>
      <c r="F445" s="332">
        <f t="shared" si="263"/>
        <v>0</v>
      </c>
      <c r="G445" s="309">
        <f t="shared" si="263"/>
        <v>0</v>
      </c>
      <c r="H445" s="331">
        <f t="shared" si="263"/>
        <v>0</v>
      </c>
      <c r="I445" s="309">
        <f t="shared" si="263"/>
        <v>0</v>
      </c>
      <c r="J445" s="309">
        <f t="shared" si="263"/>
        <v>0</v>
      </c>
      <c r="K445" s="309">
        <f t="shared" si="263"/>
        <v>0</v>
      </c>
      <c r="L445" s="309">
        <f t="shared" si="263"/>
        <v>0</v>
      </c>
      <c r="M445" s="309">
        <f t="shared" si="263"/>
        <v>0</v>
      </c>
      <c r="N445" s="309">
        <f t="shared" si="263"/>
        <v>0</v>
      </c>
      <c r="O445" s="309">
        <f t="shared" si="263"/>
        <v>0</v>
      </c>
      <c r="P445" s="309">
        <f t="shared" si="263"/>
        <v>0</v>
      </c>
      <c r="Q445" s="309">
        <f t="shared" si="263"/>
        <v>0</v>
      </c>
      <c r="R445" s="309">
        <f t="shared" si="263"/>
        <v>0</v>
      </c>
      <c r="S445" s="309">
        <f t="shared" si="263"/>
        <v>0</v>
      </c>
      <c r="T445" s="309">
        <f t="shared" si="261"/>
        <v>0</v>
      </c>
      <c r="U445" s="309">
        <f t="shared" si="262"/>
        <v>0</v>
      </c>
    </row>
    <row r="446" spans="1:21" ht="18.75" x14ac:dyDescent="0.25">
      <c r="A446" s="301" t="s">
        <v>113</v>
      </c>
      <c r="B446" s="141" t="s">
        <v>620</v>
      </c>
      <c r="C446" s="300" t="s">
        <v>748</v>
      </c>
      <c r="D446" s="307">
        <v>0</v>
      </c>
      <c r="E446" s="332">
        <v>0</v>
      </c>
      <c r="F446" s="332">
        <v>0</v>
      </c>
      <c r="G446" s="309">
        <v>0</v>
      </c>
      <c r="H446" s="331">
        <v>0</v>
      </c>
      <c r="I446" s="309">
        <v>0</v>
      </c>
      <c r="J446" s="309">
        <v>0</v>
      </c>
      <c r="K446" s="309">
        <v>0</v>
      </c>
      <c r="L446" s="309">
        <v>0</v>
      </c>
      <c r="M446" s="309">
        <v>0</v>
      </c>
      <c r="N446" s="309">
        <v>0</v>
      </c>
      <c r="O446" s="309">
        <v>0</v>
      </c>
      <c r="P446" s="309">
        <v>0</v>
      </c>
      <c r="Q446" s="309">
        <v>0</v>
      </c>
      <c r="R446" s="309">
        <v>0</v>
      </c>
      <c r="S446" s="309">
        <v>0</v>
      </c>
      <c r="T446" s="309">
        <f t="shared" si="261"/>
        <v>0</v>
      </c>
      <c r="U446" s="309">
        <f t="shared" si="262"/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07">
        <v>0</v>
      </c>
      <c r="E447" s="333">
        <v>0</v>
      </c>
      <c r="F447" s="333">
        <v>0</v>
      </c>
      <c r="G447" s="309">
        <v>0</v>
      </c>
      <c r="H447" s="331">
        <v>0</v>
      </c>
      <c r="I447" s="309">
        <v>0</v>
      </c>
      <c r="J447" s="309">
        <v>0</v>
      </c>
      <c r="K447" s="309">
        <v>0</v>
      </c>
      <c r="L447" s="309">
        <v>0</v>
      </c>
      <c r="M447" s="309">
        <v>0</v>
      </c>
      <c r="N447" s="309">
        <v>0</v>
      </c>
      <c r="O447" s="309">
        <v>0</v>
      </c>
      <c r="P447" s="309">
        <v>0</v>
      </c>
      <c r="Q447" s="309">
        <v>0</v>
      </c>
      <c r="R447" s="309">
        <v>0</v>
      </c>
      <c r="S447" s="309">
        <v>0</v>
      </c>
      <c r="T447" s="309">
        <f t="shared" si="261"/>
        <v>0</v>
      </c>
      <c r="U447" s="309">
        <f t="shared" si="262"/>
        <v>0</v>
      </c>
    </row>
    <row r="448" spans="1:21" ht="18.75" x14ac:dyDescent="0.25">
      <c r="A448" s="301" t="s">
        <v>793</v>
      </c>
      <c r="B448" s="141" t="s">
        <v>738</v>
      </c>
      <c r="C448" s="300" t="s">
        <v>748</v>
      </c>
      <c r="D448" s="307">
        <v>0</v>
      </c>
      <c r="E448" s="333">
        <v>0</v>
      </c>
      <c r="F448" s="333">
        <v>0</v>
      </c>
      <c r="G448" s="309">
        <v>0</v>
      </c>
      <c r="H448" s="331">
        <v>0</v>
      </c>
      <c r="I448" s="309">
        <v>0</v>
      </c>
      <c r="J448" s="309">
        <v>0</v>
      </c>
      <c r="K448" s="309">
        <v>0</v>
      </c>
      <c r="L448" s="309">
        <v>0</v>
      </c>
      <c r="M448" s="309">
        <v>0</v>
      </c>
      <c r="N448" s="309">
        <v>0</v>
      </c>
      <c r="O448" s="309">
        <v>0</v>
      </c>
      <c r="P448" s="309">
        <v>0</v>
      </c>
      <c r="Q448" s="309">
        <v>0</v>
      </c>
      <c r="R448" s="309">
        <v>0</v>
      </c>
      <c r="S448" s="309">
        <v>0</v>
      </c>
      <c r="T448" s="309">
        <f t="shared" si="261"/>
        <v>0</v>
      </c>
      <c r="U448" s="309">
        <f t="shared" si="262"/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07">
        <v>0</v>
      </c>
      <c r="E449" s="333">
        <v>0</v>
      </c>
      <c r="F449" s="333">
        <v>0</v>
      </c>
      <c r="G449" s="309">
        <v>0</v>
      </c>
      <c r="H449" s="331">
        <v>0</v>
      </c>
      <c r="I449" s="309">
        <v>0</v>
      </c>
      <c r="J449" s="309">
        <v>0</v>
      </c>
      <c r="K449" s="309">
        <v>0</v>
      </c>
      <c r="L449" s="309">
        <v>0</v>
      </c>
      <c r="M449" s="309">
        <v>0</v>
      </c>
      <c r="N449" s="309">
        <v>0</v>
      </c>
      <c r="O449" s="309">
        <v>0</v>
      </c>
      <c r="P449" s="309">
        <v>0</v>
      </c>
      <c r="Q449" s="309">
        <v>0</v>
      </c>
      <c r="R449" s="309">
        <v>0</v>
      </c>
      <c r="S449" s="309">
        <v>0</v>
      </c>
      <c r="T449" s="309">
        <f t="shared" si="261"/>
        <v>0</v>
      </c>
      <c r="U449" s="309">
        <f t="shared" si="262"/>
        <v>0</v>
      </c>
    </row>
    <row r="450" spans="1:21" ht="18.75" x14ac:dyDescent="0.25">
      <c r="A450" s="301" t="s">
        <v>40</v>
      </c>
      <c r="B450" s="285" t="s">
        <v>231</v>
      </c>
      <c r="C450" s="300" t="s">
        <v>748</v>
      </c>
      <c r="D450" s="307">
        <v>0</v>
      </c>
      <c r="E450" s="332">
        <v>0</v>
      </c>
      <c r="F450" s="332">
        <v>0</v>
      </c>
      <c r="G450" s="309">
        <v>0</v>
      </c>
      <c r="H450" s="331">
        <v>0</v>
      </c>
      <c r="I450" s="309">
        <v>0</v>
      </c>
      <c r="J450" s="309">
        <v>0</v>
      </c>
      <c r="K450" s="309">
        <v>0</v>
      </c>
      <c r="L450" s="309">
        <v>0</v>
      </c>
      <c r="M450" s="309">
        <v>0</v>
      </c>
      <c r="N450" s="309">
        <v>0</v>
      </c>
      <c r="O450" s="309">
        <v>0</v>
      </c>
      <c r="P450" s="309">
        <v>0</v>
      </c>
      <c r="Q450" s="309">
        <v>0</v>
      </c>
      <c r="R450" s="309">
        <v>0</v>
      </c>
      <c r="S450" s="309">
        <v>0</v>
      </c>
      <c r="T450" s="309">
        <f t="shared" si="261"/>
        <v>0</v>
      </c>
      <c r="U450" s="309">
        <f t="shared" si="262"/>
        <v>0</v>
      </c>
    </row>
    <row r="451" spans="1:21" ht="18.75" x14ac:dyDescent="0.25">
      <c r="A451" s="301" t="s">
        <v>41</v>
      </c>
      <c r="B451" s="285" t="s">
        <v>232</v>
      </c>
      <c r="C451" s="300" t="s">
        <v>748</v>
      </c>
      <c r="D451" s="307">
        <v>0</v>
      </c>
      <c r="E451" s="332">
        <v>0</v>
      </c>
      <c r="F451" s="332">
        <v>0</v>
      </c>
      <c r="G451" s="309">
        <v>0</v>
      </c>
      <c r="H451" s="331">
        <v>0</v>
      </c>
      <c r="I451" s="309">
        <v>0</v>
      </c>
      <c r="J451" s="309">
        <v>0</v>
      </c>
      <c r="K451" s="309">
        <v>0</v>
      </c>
      <c r="L451" s="309">
        <v>0</v>
      </c>
      <c r="M451" s="309">
        <v>0</v>
      </c>
      <c r="N451" s="309">
        <v>0</v>
      </c>
      <c r="O451" s="309">
        <v>0</v>
      </c>
      <c r="P451" s="309">
        <v>0</v>
      </c>
      <c r="Q451" s="309">
        <v>0</v>
      </c>
      <c r="R451" s="309">
        <v>0</v>
      </c>
      <c r="S451" s="309">
        <v>0</v>
      </c>
      <c r="T451" s="309">
        <f t="shared" si="261"/>
        <v>0</v>
      </c>
      <c r="U451" s="309">
        <f t="shared" si="262"/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5" t="s">
        <v>590</v>
      </c>
      <c r="E452" s="315" t="s">
        <v>590</v>
      </c>
      <c r="F452" s="315" t="s">
        <v>590</v>
      </c>
      <c r="G452" s="315" t="s">
        <v>590</v>
      </c>
      <c r="H452" s="314" t="s">
        <v>590</v>
      </c>
      <c r="I452" s="315" t="s">
        <v>590</v>
      </c>
      <c r="J452" s="315" t="s">
        <v>590</v>
      </c>
      <c r="K452" s="315" t="s">
        <v>590</v>
      </c>
      <c r="L452" s="315" t="s">
        <v>590</v>
      </c>
      <c r="M452" s="315" t="s">
        <v>590</v>
      </c>
      <c r="N452" s="315" t="s">
        <v>590</v>
      </c>
      <c r="O452" s="315" t="s">
        <v>590</v>
      </c>
      <c r="P452" s="315" t="s">
        <v>590</v>
      </c>
      <c r="Q452" s="315" t="s">
        <v>590</v>
      </c>
      <c r="R452" s="315" t="s">
        <v>590</v>
      </c>
      <c r="S452" s="315" t="s">
        <v>590</v>
      </c>
      <c r="T452" s="315" t="s">
        <v>590</v>
      </c>
      <c r="U452" s="315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07">
        <v>0</v>
      </c>
      <c r="E453" s="309">
        <v>0</v>
      </c>
      <c r="F453" s="309">
        <v>0</v>
      </c>
      <c r="G453" s="334">
        <v>0</v>
      </c>
      <c r="H453" s="307">
        <v>0</v>
      </c>
      <c r="I453" s="334">
        <v>0</v>
      </c>
      <c r="J453" s="334">
        <v>0</v>
      </c>
      <c r="K453" s="334">
        <v>0</v>
      </c>
      <c r="L453" s="334">
        <v>0</v>
      </c>
      <c r="M453" s="334">
        <v>0</v>
      </c>
      <c r="N453" s="334">
        <v>0</v>
      </c>
      <c r="O453" s="334">
        <v>0</v>
      </c>
      <c r="P453" s="334">
        <v>0</v>
      </c>
      <c r="Q453" s="334">
        <v>0</v>
      </c>
      <c r="R453" s="334">
        <v>0</v>
      </c>
      <c r="S453" s="334">
        <v>0</v>
      </c>
      <c r="T453" s="334">
        <f t="shared" ref="T453:T458" si="264">H453+J453+L453+N453+P453+R453</f>
        <v>0</v>
      </c>
      <c r="U453" s="334">
        <f t="shared" ref="U453:U458" si="265">I453+K453+M453+O453+Q453+S453</f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07">
        <v>0</v>
      </c>
      <c r="E454" s="309">
        <v>0</v>
      </c>
      <c r="F454" s="309">
        <v>0</v>
      </c>
      <c r="G454" s="334">
        <v>0</v>
      </c>
      <c r="H454" s="307">
        <v>0</v>
      </c>
      <c r="I454" s="334">
        <v>0</v>
      </c>
      <c r="J454" s="334">
        <v>0</v>
      </c>
      <c r="K454" s="334">
        <v>0</v>
      </c>
      <c r="L454" s="334">
        <v>0</v>
      </c>
      <c r="M454" s="334">
        <v>0</v>
      </c>
      <c r="N454" s="334">
        <v>0</v>
      </c>
      <c r="O454" s="334">
        <v>0</v>
      </c>
      <c r="P454" s="334">
        <v>0</v>
      </c>
      <c r="Q454" s="334">
        <v>0</v>
      </c>
      <c r="R454" s="334">
        <v>0</v>
      </c>
      <c r="S454" s="334">
        <v>0</v>
      </c>
      <c r="T454" s="334">
        <f t="shared" si="264"/>
        <v>0</v>
      </c>
      <c r="U454" s="334">
        <f t="shared" si="265"/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07">
        <v>0</v>
      </c>
      <c r="E455" s="309">
        <v>0</v>
      </c>
      <c r="F455" s="309">
        <v>0</v>
      </c>
      <c r="G455" s="334">
        <v>0</v>
      </c>
      <c r="H455" s="307">
        <v>0</v>
      </c>
      <c r="I455" s="334">
        <v>0</v>
      </c>
      <c r="J455" s="334">
        <v>0</v>
      </c>
      <c r="K455" s="334">
        <v>0</v>
      </c>
      <c r="L455" s="334">
        <v>0</v>
      </c>
      <c r="M455" s="334">
        <v>0</v>
      </c>
      <c r="N455" s="334">
        <v>0</v>
      </c>
      <c r="O455" s="334">
        <v>0</v>
      </c>
      <c r="P455" s="334">
        <v>0</v>
      </c>
      <c r="Q455" s="334">
        <v>0</v>
      </c>
      <c r="R455" s="334">
        <v>0</v>
      </c>
      <c r="S455" s="334">
        <v>0</v>
      </c>
      <c r="T455" s="334">
        <f t="shared" si="264"/>
        <v>0</v>
      </c>
      <c r="U455" s="334">
        <f t="shared" si="265"/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07">
        <v>0</v>
      </c>
      <c r="E456" s="309">
        <v>0</v>
      </c>
      <c r="F456" s="309">
        <v>0</v>
      </c>
      <c r="G456" s="334">
        <v>0</v>
      </c>
      <c r="H456" s="307">
        <v>0</v>
      </c>
      <c r="I456" s="334">
        <v>0</v>
      </c>
      <c r="J456" s="334">
        <v>0</v>
      </c>
      <c r="K456" s="334">
        <v>0</v>
      </c>
      <c r="L456" s="334">
        <v>0</v>
      </c>
      <c r="M456" s="334">
        <v>0</v>
      </c>
      <c r="N456" s="334">
        <v>0</v>
      </c>
      <c r="O456" s="334">
        <v>0</v>
      </c>
      <c r="P456" s="334">
        <v>0</v>
      </c>
      <c r="Q456" s="334">
        <v>0</v>
      </c>
      <c r="R456" s="334">
        <v>0</v>
      </c>
      <c r="S456" s="334">
        <v>0</v>
      </c>
      <c r="T456" s="334">
        <f t="shared" si="264"/>
        <v>0</v>
      </c>
      <c r="U456" s="334">
        <f t="shared" si="265"/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07">
        <v>0</v>
      </c>
      <c r="E457" s="309">
        <v>0</v>
      </c>
      <c r="F457" s="309">
        <v>0</v>
      </c>
      <c r="G457" s="334">
        <v>0</v>
      </c>
      <c r="H457" s="307">
        <v>0</v>
      </c>
      <c r="I457" s="334">
        <v>0</v>
      </c>
      <c r="J457" s="334">
        <v>0</v>
      </c>
      <c r="K457" s="334">
        <v>0</v>
      </c>
      <c r="L457" s="334">
        <v>0</v>
      </c>
      <c r="M457" s="334">
        <v>0</v>
      </c>
      <c r="N457" s="334">
        <v>0</v>
      </c>
      <c r="O457" s="334">
        <v>0</v>
      </c>
      <c r="P457" s="334">
        <v>0</v>
      </c>
      <c r="Q457" s="334">
        <v>0</v>
      </c>
      <c r="R457" s="334">
        <v>0</v>
      </c>
      <c r="S457" s="334">
        <v>0</v>
      </c>
      <c r="T457" s="334">
        <f t="shared" si="264"/>
        <v>0</v>
      </c>
      <c r="U457" s="334">
        <f t="shared" si="265"/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07">
        <v>0</v>
      </c>
      <c r="E458" s="309">
        <v>0</v>
      </c>
      <c r="F458" s="309">
        <v>0</v>
      </c>
      <c r="G458" s="334">
        <v>0</v>
      </c>
      <c r="H458" s="307">
        <v>0</v>
      </c>
      <c r="I458" s="334">
        <v>0</v>
      </c>
      <c r="J458" s="334">
        <v>0</v>
      </c>
      <c r="K458" s="334">
        <v>0</v>
      </c>
      <c r="L458" s="334">
        <v>0</v>
      </c>
      <c r="M458" s="334">
        <v>0</v>
      </c>
      <c r="N458" s="334">
        <v>0</v>
      </c>
      <c r="O458" s="334">
        <v>0</v>
      </c>
      <c r="P458" s="334">
        <v>0</v>
      </c>
      <c r="Q458" s="334">
        <v>0</v>
      </c>
      <c r="R458" s="334">
        <v>0</v>
      </c>
      <c r="S458" s="334">
        <v>0</v>
      </c>
      <c r="T458" s="334">
        <f t="shared" si="264"/>
        <v>0</v>
      </c>
      <c r="U458" s="334">
        <f t="shared" si="265"/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5" t="s">
        <v>590</v>
      </c>
      <c r="E459" s="315" t="s">
        <v>590</v>
      </c>
      <c r="F459" s="315" t="s">
        <v>590</v>
      </c>
      <c r="G459" s="315" t="s">
        <v>590</v>
      </c>
      <c r="H459" s="314" t="s">
        <v>590</v>
      </c>
      <c r="I459" s="315" t="s">
        <v>590</v>
      </c>
      <c r="J459" s="315" t="s">
        <v>590</v>
      </c>
      <c r="K459" s="315" t="s">
        <v>590</v>
      </c>
      <c r="L459" s="315" t="s">
        <v>590</v>
      </c>
      <c r="M459" s="315" t="s">
        <v>590</v>
      </c>
      <c r="N459" s="315" t="s">
        <v>590</v>
      </c>
      <c r="O459" s="315" t="s">
        <v>590</v>
      </c>
      <c r="P459" s="315" t="s">
        <v>590</v>
      </c>
      <c r="Q459" s="315" t="s">
        <v>590</v>
      </c>
      <c r="R459" s="315" t="s">
        <v>590</v>
      </c>
      <c r="S459" s="315" t="s">
        <v>590</v>
      </c>
      <c r="T459" s="315" t="s">
        <v>590</v>
      </c>
      <c r="U459" s="315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07">
        <v>0</v>
      </c>
      <c r="E460" s="309">
        <v>0</v>
      </c>
      <c r="F460" s="309">
        <v>0</v>
      </c>
      <c r="G460" s="334">
        <v>0</v>
      </c>
      <c r="H460" s="307">
        <v>0</v>
      </c>
      <c r="I460" s="334">
        <v>0</v>
      </c>
      <c r="J460" s="334">
        <v>0</v>
      </c>
      <c r="K460" s="334">
        <v>0</v>
      </c>
      <c r="L460" s="334">
        <v>0</v>
      </c>
      <c r="M460" s="334">
        <v>0</v>
      </c>
      <c r="N460" s="334">
        <v>0</v>
      </c>
      <c r="O460" s="334">
        <v>0</v>
      </c>
      <c r="P460" s="334">
        <v>0</v>
      </c>
      <c r="Q460" s="334">
        <v>0</v>
      </c>
      <c r="R460" s="334">
        <v>0</v>
      </c>
      <c r="S460" s="334">
        <v>0</v>
      </c>
      <c r="T460" s="334">
        <f t="shared" ref="T460:T463" si="266">H460+J460+L460+N460+P460+R460</f>
        <v>0</v>
      </c>
      <c r="U460" s="334">
        <f t="shared" ref="U460:U463" si="267">I460+K460+M460+O460+Q460+S460</f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07">
        <v>0</v>
      </c>
      <c r="E461" s="309">
        <v>0</v>
      </c>
      <c r="F461" s="309">
        <v>0</v>
      </c>
      <c r="G461" s="334">
        <v>0</v>
      </c>
      <c r="H461" s="307">
        <v>0</v>
      </c>
      <c r="I461" s="334">
        <v>0</v>
      </c>
      <c r="J461" s="334">
        <v>0</v>
      </c>
      <c r="K461" s="334">
        <v>0</v>
      </c>
      <c r="L461" s="334">
        <v>0</v>
      </c>
      <c r="M461" s="334">
        <v>0</v>
      </c>
      <c r="N461" s="334">
        <v>0</v>
      </c>
      <c r="O461" s="334">
        <v>0</v>
      </c>
      <c r="P461" s="334">
        <v>0</v>
      </c>
      <c r="Q461" s="334">
        <v>0</v>
      </c>
      <c r="R461" s="334">
        <v>0</v>
      </c>
      <c r="S461" s="334">
        <v>0</v>
      </c>
      <c r="T461" s="334">
        <f t="shared" si="266"/>
        <v>0</v>
      </c>
      <c r="U461" s="334">
        <f t="shared" si="267"/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07">
        <v>0</v>
      </c>
      <c r="E462" s="309">
        <v>0</v>
      </c>
      <c r="F462" s="309">
        <v>0</v>
      </c>
      <c r="G462" s="334">
        <v>0</v>
      </c>
      <c r="H462" s="307">
        <v>0</v>
      </c>
      <c r="I462" s="334">
        <v>0</v>
      </c>
      <c r="J462" s="334">
        <v>0</v>
      </c>
      <c r="K462" s="334">
        <v>0</v>
      </c>
      <c r="L462" s="334">
        <v>0</v>
      </c>
      <c r="M462" s="334">
        <v>0</v>
      </c>
      <c r="N462" s="334">
        <v>0</v>
      </c>
      <c r="O462" s="334">
        <v>0</v>
      </c>
      <c r="P462" s="334">
        <v>0</v>
      </c>
      <c r="Q462" s="334">
        <v>0</v>
      </c>
      <c r="R462" s="334">
        <v>0</v>
      </c>
      <c r="S462" s="334">
        <v>0</v>
      </c>
      <c r="T462" s="334">
        <f t="shared" si="266"/>
        <v>0</v>
      </c>
      <c r="U462" s="334">
        <f t="shared" si="267"/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07">
        <v>0</v>
      </c>
      <c r="E463" s="309">
        <v>0</v>
      </c>
      <c r="F463" s="309">
        <v>0</v>
      </c>
      <c r="G463" s="334">
        <v>0</v>
      </c>
      <c r="H463" s="307">
        <v>0</v>
      </c>
      <c r="I463" s="334">
        <v>0</v>
      </c>
      <c r="J463" s="334">
        <v>0</v>
      </c>
      <c r="K463" s="334">
        <v>0</v>
      </c>
      <c r="L463" s="334">
        <v>0</v>
      </c>
      <c r="M463" s="334">
        <v>0</v>
      </c>
      <c r="N463" s="334">
        <v>0</v>
      </c>
      <c r="O463" s="334">
        <v>0</v>
      </c>
      <c r="P463" s="334">
        <v>0</v>
      </c>
      <c r="Q463" s="334">
        <v>0</v>
      </c>
      <c r="R463" s="334">
        <v>0</v>
      </c>
      <c r="S463" s="334">
        <v>0</v>
      </c>
      <c r="T463" s="334">
        <f t="shared" si="266"/>
        <v>0</v>
      </c>
      <c r="U463" s="334">
        <f t="shared" si="267"/>
        <v>0</v>
      </c>
    </row>
  </sheetData>
  <mergeCells count="35">
    <mergeCell ref="A325:U325"/>
    <mergeCell ref="C14:C15"/>
    <mergeCell ref="F14:G14"/>
    <mergeCell ref="H14:I14"/>
    <mergeCell ref="J14:K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</mergeCells>
  <phoneticPr fontId="45" type="noConversion"/>
  <conditionalFormatting sqref="S27:U27 T42:U42 T53:U53 T59:U59 T61:U61 A60:U60 R77:U77 T139:U139 A165:K165 R165:U165 R172:U172 A18:U26 A172:K172 T182:U182 T198:U198 T208:U208 R226:U226 R259:U259 A325:K378 R325:U378 J312:U324 J279:U286 J305:U308 J260:U276 J248:S256 J259:K259 J241:U241 J227:U228 J226:K226 J211:U214 J209:U209 J199:U199 J196:U196 J183:U189 J191:U193 J173:U181 A43:U52 A54:U58 A77:K77 A78:U138 A166:U171 A140:U164 A190:U190 A197:U197 A200:U207 A211:H214 A210:U210 A226:H228 A215:U225 A229:U240 A242:U247 A241:H241 A287:U288 A289:H296 A305:H308 A301:U304 T299:U300 A297:U298 A312:H324 A309:U311 A27:K27 A53:I53 A59:I59 A61:I61 A42:I42 A139:I139 A173:H189 A191:H196 A198:H199 A208:H209 A248:H256 A261:H286 A260:C260 A299:H300 R380:U463 A380:K463 A379:U379 A259:H259 A257:S258 A28:U41 A62:U76 T194:U195 T248:U258 T277:U278 J289:U292 T293:U296">
    <cfRule type="containsBlanks" dxfId="43" priority="46">
      <formula>LEN(TRIM(A18))=0</formula>
    </cfRule>
  </conditionalFormatting>
  <conditionalFormatting sqref="O27 N77:O77 N165:O165 N172:O172 N226:O226 N259:O259 N325:O378 N380:O463">
    <cfRule type="containsBlanks" dxfId="42" priority="45">
      <formula>LEN(TRIM(N27))=0</formula>
    </cfRule>
  </conditionalFormatting>
  <conditionalFormatting sqref="L27:M27 L77:M77 L165:M165 L172:M172 L226:M226 L259:M259 L325:M378 L380:M463">
    <cfRule type="containsBlanks" dxfId="41" priority="44">
      <formula>LEN(TRIM(L27))=0</formula>
    </cfRule>
  </conditionalFormatting>
  <conditionalFormatting sqref="Q27 P77:Q77 P165:Q165 P172:Q172 P226:Q226 P259:Q259 P325:Q378 P380:Q463">
    <cfRule type="containsBlanks" dxfId="40" priority="43">
      <formula>LEN(TRIM(P27))=0</formula>
    </cfRule>
  </conditionalFormatting>
  <conditionalFormatting sqref="I173:I189 I191:I196 I198:I199 I208:I209 I211:I214 I226:I228 I241 I248:I256 I289:I296 I305:I308 I312:I324 D260:H260 I259:I286 J182:S182 J194:S195 J198:S198 J208:S208 J277:S278 J293:S296 I299:S300">
    <cfRule type="containsBlanks" dxfId="39" priority="40">
      <formula>LEN(TRIM(D173))=0</formula>
    </cfRule>
  </conditionalFormatting>
  <conditionalFormatting sqref="N27">
    <cfRule type="containsBlanks" dxfId="38" priority="39">
      <formula>LEN(TRIM(N27))=0</formula>
    </cfRule>
  </conditionalFormatting>
  <conditionalFormatting sqref="P27">
    <cfRule type="containsBlanks" dxfId="37" priority="38">
      <formula>LEN(TRIM(P27))=0</formula>
    </cfRule>
  </conditionalFormatting>
  <conditionalFormatting sqref="R27">
    <cfRule type="containsBlanks" dxfId="36" priority="37">
      <formula>LEN(TRIM(R27))=0</formula>
    </cfRule>
  </conditionalFormatting>
  <conditionalFormatting sqref="S42 J42:K42">
    <cfRule type="containsBlanks" dxfId="35" priority="36">
      <formula>LEN(TRIM(J42))=0</formula>
    </cfRule>
  </conditionalFormatting>
  <conditionalFormatting sqref="O42">
    <cfRule type="containsBlanks" dxfId="34" priority="35">
      <formula>LEN(TRIM(O42))=0</formula>
    </cfRule>
  </conditionalFormatting>
  <conditionalFormatting sqref="L42:M42">
    <cfRule type="containsBlanks" dxfId="33" priority="34">
      <formula>LEN(TRIM(L42))=0</formula>
    </cfRule>
  </conditionalFormatting>
  <conditionalFormatting sqref="Q42">
    <cfRule type="containsBlanks" dxfId="32" priority="33">
      <formula>LEN(TRIM(Q42))=0</formula>
    </cfRule>
  </conditionalFormatting>
  <conditionalFormatting sqref="N42">
    <cfRule type="containsBlanks" dxfId="31" priority="32">
      <formula>LEN(TRIM(N42))=0</formula>
    </cfRule>
  </conditionalFormatting>
  <conditionalFormatting sqref="P42">
    <cfRule type="containsBlanks" dxfId="30" priority="31">
      <formula>LEN(TRIM(P42))=0</formula>
    </cfRule>
  </conditionalFormatting>
  <conditionalFormatting sqref="R42">
    <cfRule type="containsBlanks" dxfId="29" priority="30">
      <formula>LEN(TRIM(R42))=0</formula>
    </cfRule>
  </conditionalFormatting>
  <conditionalFormatting sqref="S53 J53:K53">
    <cfRule type="containsBlanks" dxfId="28" priority="29">
      <formula>LEN(TRIM(J53))=0</formula>
    </cfRule>
  </conditionalFormatting>
  <conditionalFormatting sqref="O53">
    <cfRule type="containsBlanks" dxfId="27" priority="28">
      <formula>LEN(TRIM(O53))=0</formula>
    </cfRule>
  </conditionalFormatting>
  <conditionalFormatting sqref="L53:M53">
    <cfRule type="containsBlanks" dxfId="26" priority="27">
      <formula>LEN(TRIM(L53))=0</formula>
    </cfRule>
  </conditionalFormatting>
  <conditionalFormatting sqref="Q53">
    <cfRule type="containsBlanks" dxfId="25" priority="26">
      <formula>LEN(TRIM(Q53))=0</formula>
    </cfRule>
  </conditionalFormatting>
  <conditionalFormatting sqref="N53">
    <cfRule type="containsBlanks" dxfId="24" priority="25">
      <formula>LEN(TRIM(N53))=0</formula>
    </cfRule>
  </conditionalFormatting>
  <conditionalFormatting sqref="P53">
    <cfRule type="containsBlanks" dxfId="23" priority="24">
      <formula>LEN(TRIM(P53))=0</formula>
    </cfRule>
  </conditionalFormatting>
  <conditionalFormatting sqref="R53">
    <cfRule type="containsBlanks" dxfId="22" priority="23">
      <formula>LEN(TRIM(R53))=0</formula>
    </cfRule>
  </conditionalFormatting>
  <conditionalFormatting sqref="S59 J59:K59">
    <cfRule type="containsBlanks" dxfId="21" priority="22">
      <formula>LEN(TRIM(J59))=0</formula>
    </cfRule>
  </conditionalFormatting>
  <conditionalFormatting sqref="O59">
    <cfRule type="containsBlanks" dxfId="20" priority="21">
      <formula>LEN(TRIM(O59))=0</formula>
    </cfRule>
  </conditionalFormatting>
  <conditionalFormatting sqref="L59:M59">
    <cfRule type="containsBlanks" dxfId="19" priority="20">
      <formula>LEN(TRIM(L59))=0</formula>
    </cfRule>
  </conditionalFormatting>
  <conditionalFormatting sqref="Q59">
    <cfRule type="containsBlanks" dxfId="18" priority="19">
      <formula>LEN(TRIM(Q59))=0</formula>
    </cfRule>
  </conditionalFormatting>
  <conditionalFormatting sqref="N59">
    <cfRule type="containsBlanks" dxfId="17" priority="18">
      <formula>LEN(TRIM(N59))=0</formula>
    </cfRule>
  </conditionalFormatting>
  <conditionalFormatting sqref="P59">
    <cfRule type="containsBlanks" dxfId="16" priority="17">
      <formula>LEN(TRIM(P59))=0</formula>
    </cfRule>
  </conditionalFormatting>
  <conditionalFormatting sqref="R59">
    <cfRule type="containsBlanks" dxfId="15" priority="16">
      <formula>LEN(TRIM(R59))=0</formula>
    </cfRule>
  </conditionalFormatting>
  <conditionalFormatting sqref="S61 J61:K61">
    <cfRule type="containsBlanks" dxfId="14" priority="15">
      <formula>LEN(TRIM(J61))=0</formula>
    </cfRule>
  </conditionalFormatting>
  <conditionalFormatting sqref="O61">
    <cfRule type="containsBlanks" dxfId="13" priority="14">
      <formula>LEN(TRIM(O61))=0</formula>
    </cfRule>
  </conditionalFormatting>
  <conditionalFormatting sqref="L61:M61">
    <cfRule type="containsBlanks" dxfId="12" priority="13">
      <formula>LEN(TRIM(L61))=0</formula>
    </cfRule>
  </conditionalFormatting>
  <conditionalFormatting sqref="Q61">
    <cfRule type="containsBlanks" dxfId="11" priority="12">
      <formula>LEN(TRIM(Q61))=0</formula>
    </cfRule>
  </conditionalFormatting>
  <conditionalFormatting sqref="N61">
    <cfRule type="containsBlanks" dxfId="10" priority="11">
      <formula>LEN(TRIM(N61))=0</formula>
    </cfRule>
  </conditionalFormatting>
  <conditionalFormatting sqref="P61">
    <cfRule type="containsBlanks" dxfId="9" priority="10">
      <formula>LEN(TRIM(P61))=0</formula>
    </cfRule>
  </conditionalFormatting>
  <conditionalFormatting sqref="R61">
    <cfRule type="containsBlanks" dxfId="8" priority="9">
      <formula>LEN(TRIM(R61))=0</formula>
    </cfRule>
  </conditionalFormatting>
  <conditionalFormatting sqref="S139 J139:K139">
    <cfRule type="containsBlanks" dxfId="7" priority="8">
      <formula>LEN(TRIM(J139))=0</formula>
    </cfRule>
  </conditionalFormatting>
  <conditionalFormatting sqref="O139">
    <cfRule type="containsBlanks" dxfId="6" priority="7">
      <formula>LEN(TRIM(O139))=0</formula>
    </cfRule>
  </conditionalFormatting>
  <conditionalFormatting sqref="L139:M139">
    <cfRule type="containsBlanks" dxfId="5" priority="6">
      <formula>LEN(TRIM(L139))=0</formula>
    </cfRule>
  </conditionalFormatting>
  <conditionalFormatting sqref="Q139">
    <cfRule type="containsBlanks" dxfId="4" priority="5">
      <formula>LEN(TRIM(Q139))=0</formula>
    </cfRule>
  </conditionalFormatting>
  <conditionalFormatting sqref="N139">
    <cfRule type="containsBlanks" dxfId="3" priority="4">
      <formula>LEN(TRIM(N139))=0</formula>
    </cfRule>
  </conditionalFormatting>
  <conditionalFormatting sqref="P139">
    <cfRule type="containsBlanks" dxfId="2" priority="3">
      <formula>LEN(TRIM(P139))=0</formula>
    </cfRule>
  </conditionalFormatting>
  <conditionalFormatting sqref="R139">
    <cfRule type="containsBlanks" dxfId="1" priority="2">
      <formula>LEN(TRIM(R139))=0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2024-05-03T18:14:37Z</dcterms:modified>
</cp:coreProperties>
</file>